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0730" windowHeight="11160"/>
  </bookViews>
  <sheets>
    <sheet name="Summary" sheetId="2" r:id="rId1"/>
    <sheet name="Report" sheetId="5" r:id="rId2"/>
  </sheets>
  <definedNames>
    <definedName name="_xlnm.Print_Titles" localSheetId="1">Report!$1:$7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0" i="5" l="1"/>
  <c r="T407" i="5"/>
  <c r="S407" i="5"/>
  <c r="R407" i="5"/>
  <c r="Q407" i="5"/>
  <c r="T406" i="5"/>
  <c r="U406" i="5" s="1"/>
  <c r="S406" i="5"/>
  <c r="R406" i="5"/>
  <c r="Q406" i="5"/>
  <c r="T402" i="5"/>
  <c r="S402" i="5"/>
  <c r="R402" i="5"/>
  <c r="Q402" i="5"/>
  <c r="T401" i="5"/>
  <c r="S401" i="5"/>
  <c r="R401" i="5"/>
  <c r="Q401" i="5"/>
  <c r="T398" i="5"/>
  <c r="U398" i="5" s="1"/>
  <c r="S398" i="5"/>
  <c r="R398" i="5"/>
  <c r="Q398" i="5"/>
  <c r="T397" i="5"/>
  <c r="S397" i="5"/>
  <c r="R397" i="5"/>
  <c r="Q397" i="5"/>
  <c r="T396" i="5"/>
  <c r="U396" i="5" s="1"/>
  <c r="S396" i="5"/>
  <c r="R396" i="5"/>
  <c r="Q396" i="5"/>
  <c r="T395" i="5"/>
  <c r="S395" i="5"/>
  <c r="R395" i="5"/>
  <c r="Q395" i="5"/>
  <c r="T392" i="5"/>
  <c r="U392" i="5" s="1"/>
  <c r="S392" i="5"/>
  <c r="R392" i="5"/>
  <c r="Q392" i="5"/>
  <c r="T391" i="5"/>
  <c r="S391" i="5"/>
  <c r="R391" i="5"/>
  <c r="Q391" i="5"/>
  <c r="T390" i="5"/>
  <c r="S390" i="5"/>
  <c r="R390" i="5"/>
  <c r="Q390" i="5"/>
  <c r="T389" i="5"/>
  <c r="S389" i="5"/>
  <c r="R389" i="5"/>
  <c r="Q389" i="5"/>
  <c r="T385" i="5"/>
  <c r="U385" i="5" s="1"/>
  <c r="S385" i="5"/>
  <c r="R385" i="5"/>
  <c r="Q385" i="5"/>
  <c r="T384" i="5"/>
  <c r="S384" i="5"/>
  <c r="R384" i="5"/>
  <c r="Q384" i="5"/>
  <c r="T380" i="5"/>
  <c r="U380" i="5" s="1"/>
  <c r="S380" i="5"/>
  <c r="R380" i="5"/>
  <c r="Q380" i="5"/>
  <c r="T379" i="5"/>
  <c r="S379" i="5"/>
  <c r="R379" i="5"/>
  <c r="Q379" i="5"/>
  <c r="T375" i="5"/>
  <c r="U375" i="5" s="1"/>
  <c r="S375" i="5"/>
  <c r="R375" i="5"/>
  <c r="Q375" i="5"/>
  <c r="T374" i="5"/>
  <c r="S374" i="5"/>
  <c r="R374" i="5"/>
  <c r="Q374" i="5"/>
  <c r="T373" i="5"/>
  <c r="S373" i="5"/>
  <c r="R373" i="5"/>
  <c r="Q373" i="5"/>
  <c r="T372" i="5"/>
  <c r="S372" i="5"/>
  <c r="R372" i="5"/>
  <c r="Q372" i="5"/>
  <c r="T371" i="5"/>
  <c r="U371" i="5" s="1"/>
  <c r="S371" i="5"/>
  <c r="R371" i="5"/>
  <c r="Q371" i="5"/>
  <c r="T370" i="5"/>
  <c r="S370" i="5"/>
  <c r="R370" i="5"/>
  <c r="Q370" i="5"/>
  <c r="T369" i="5"/>
  <c r="U369" i="5" s="1"/>
  <c r="S369" i="5"/>
  <c r="R369" i="5"/>
  <c r="Q369" i="5"/>
  <c r="T368" i="5"/>
  <c r="S368" i="5"/>
  <c r="R368" i="5"/>
  <c r="Q368" i="5"/>
  <c r="T367" i="5"/>
  <c r="U367" i="5" s="1"/>
  <c r="S367" i="5"/>
  <c r="R367" i="5"/>
  <c r="Q367" i="5"/>
  <c r="T366" i="5"/>
  <c r="S366" i="5"/>
  <c r="R366" i="5"/>
  <c r="Q366" i="5"/>
  <c r="T365" i="5"/>
  <c r="S365" i="5"/>
  <c r="R365" i="5"/>
  <c r="Q365" i="5"/>
  <c r="T364" i="5"/>
  <c r="S364" i="5"/>
  <c r="R364" i="5"/>
  <c r="Q364" i="5"/>
  <c r="T361" i="5"/>
  <c r="U361" i="5" s="1"/>
  <c r="S361" i="5"/>
  <c r="R361" i="5"/>
  <c r="Q361" i="5"/>
  <c r="T360" i="5"/>
  <c r="S360" i="5"/>
  <c r="R360" i="5"/>
  <c r="Q360" i="5"/>
  <c r="T359" i="5"/>
  <c r="U359" i="5" s="1"/>
  <c r="S359" i="5"/>
  <c r="R359" i="5"/>
  <c r="Q359" i="5"/>
  <c r="T358" i="5"/>
  <c r="S358" i="5"/>
  <c r="R358" i="5"/>
  <c r="Q358" i="5"/>
  <c r="T357" i="5"/>
  <c r="U357" i="5" s="1"/>
  <c r="S357" i="5"/>
  <c r="R357" i="5"/>
  <c r="Q357" i="5"/>
  <c r="T355" i="5"/>
  <c r="S355" i="5"/>
  <c r="R355" i="5"/>
  <c r="Q355" i="5"/>
  <c r="T354" i="5"/>
  <c r="S354" i="5"/>
  <c r="R354" i="5"/>
  <c r="Q354" i="5"/>
  <c r="T353" i="5"/>
  <c r="S353" i="5"/>
  <c r="R353" i="5"/>
  <c r="Q353" i="5"/>
  <c r="T352" i="5"/>
  <c r="U352" i="5" s="1"/>
  <c r="S352" i="5"/>
  <c r="R352" i="5"/>
  <c r="Q352" i="5"/>
  <c r="T351" i="5"/>
  <c r="S351" i="5"/>
  <c r="R351" i="5"/>
  <c r="Q351" i="5"/>
  <c r="T350" i="5"/>
  <c r="U350" i="5" s="1"/>
  <c r="S350" i="5"/>
  <c r="R350" i="5"/>
  <c r="Q350" i="5"/>
  <c r="T348" i="5"/>
  <c r="S348" i="5"/>
  <c r="R348" i="5"/>
  <c r="Q348" i="5"/>
  <c r="T347" i="5"/>
  <c r="U347" i="5" s="1"/>
  <c r="S347" i="5"/>
  <c r="R347" i="5"/>
  <c r="Q347" i="5"/>
  <c r="T346" i="5"/>
  <c r="S346" i="5"/>
  <c r="R346" i="5"/>
  <c r="Q346" i="5"/>
  <c r="T345" i="5"/>
  <c r="S345" i="5"/>
  <c r="U345" i="5" s="1"/>
  <c r="R345" i="5"/>
  <c r="Q345" i="5"/>
  <c r="T344" i="5"/>
  <c r="S344" i="5"/>
  <c r="R344" i="5"/>
  <c r="Q344" i="5"/>
  <c r="T343" i="5"/>
  <c r="S343" i="5"/>
  <c r="R343" i="5"/>
  <c r="Q343" i="5"/>
  <c r="T342" i="5"/>
  <c r="S342" i="5"/>
  <c r="R342" i="5"/>
  <c r="Q342" i="5"/>
  <c r="T340" i="5"/>
  <c r="U340" i="5" s="1"/>
  <c r="S340" i="5"/>
  <c r="R340" i="5"/>
  <c r="Q340" i="5"/>
  <c r="T339" i="5"/>
  <c r="S339" i="5"/>
  <c r="R339" i="5"/>
  <c r="Q339" i="5"/>
  <c r="T338" i="5"/>
  <c r="U338" i="5" s="1"/>
  <c r="S338" i="5"/>
  <c r="R338" i="5"/>
  <c r="Q338" i="5"/>
  <c r="T337" i="5"/>
  <c r="S337" i="5"/>
  <c r="R337" i="5"/>
  <c r="Q337" i="5"/>
  <c r="T336" i="5"/>
  <c r="S336" i="5"/>
  <c r="U336" i="5" s="1"/>
  <c r="R336" i="5"/>
  <c r="Q336" i="5"/>
  <c r="T335" i="5"/>
  <c r="S335" i="5"/>
  <c r="R335" i="5"/>
  <c r="Q335" i="5"/>
  <c r="T334" i="5"/>
  <c r="S334" i="5"/>
  <c r="R334" i="5"/>
  <c r="Q334" i="5"/>
  <c r="T333" i="5"/>
  <c r="S333" i="5"/>
  <c r="R333" i="5"/>
  <c r="Q333" i="5"/>
  <c r="T331" i="5"/>
  <c r="U331" i="5" s="1"/>
  <c r="S331" i="5"/>
  <c r="R331" i="5"/>
  <c r="Q331" i="5"/>
  <c r="T330" i="5"/>
  <c r="S330" i="5"/>
  <c r="R330" i="5"/>
  <c r="Q330" i="5"/>
  <c r="T329" i="5"/>
  <c r="U329" i="5" s="1"/>
  <c r="S329" i="5"/>
  <c r="R329" i="5"/>
  <c r="Q329" i="5"/>
  <c r="T328" i="5"/>
  <c r="S328" i="5"/>
  <c r="R328" i="5"/>
  <c r="Q328" i="5"/>
  <c r="T326" i="5"/>
  <c r="S326" i="5"/>
  <c r="U326" i="5" s="1"/>
  <c r="R326" i="5"/>
  <c r="Q326" i="5"/>
  <c r="T325" i="5"/>
  <c r="S325" i="5"/>
  <c r="R325" i="5"/>
  <c r="Q325" i="5"/>
  <c r="T324" i="5"/>
  <c r="S324" i="5"/>
  <c r="R324" i="5"/>
  <c r="Q324" i="5"/>
  <c r="T323" i="5"/>
  <c r="S323" i="5"/>
  <c r="R323" i="5"/>
  <c r="Q323" i="5"/>
  <c r="T322" i="5"/>
  <c r="U322" i="5" s="1"/>
  <c r="S322" i="5"/>
  <c r="R322" i="5"/>
  <c r="Q322" i="5"/>
  <c r="T321" i="5"/>
  <c r="S321" i="5"/>
  <c r="R321" i="5"/>
  <c r="Q321" i="5"/>
  <c r="T320" i="5"/>
  <c r="U320" i="5" s="1"/>
  <c r="S320" i="5"/>
  <c r="R320" i="5"/>
  <c r="Q320" i="5"/>
  <c r="T318" i="5"/>
  <c r="S318" i="5"/>
  <c r="R318" i="5"/>
  <c r="Q318" i="5"/>
  <c r="T317" i="5"/>
  <c r="S317" i="5"/>
  <c r="U317" i="5" s="1"/>
  <c r="R317" i="5"/>
  <c r="Q317" i="5"/>
  <c r="T316" i="5"/>
  <c r="S316" i="5"/>
  <c r="R316" i="5"/>
  <c r="Q316" i="5"/>
  <c r="T315" i="5"/>
  <c r="S315" i="5"/>
  <c r="R315" i="5"/>
  <c r="Q315" i="5"/>
  <c r="T314" i="5"/>
  <c r="S314" i="5"/>
  <c r="R314" i="5"/>
  <c r="Q314" i="5"/>
  <c r="T313" i="5"/>
  <c r="S313" i="5"/>
  <c r="R313" i="5"/>
  <c r="Q313" i="5"/>
  <c r="T312" i="5"/>
  <c r="S312" i="5"/>
  <c r="R312" i="5"/>
  <c r="Q312" i="5"/>
  <c r="T310" i="5"/>
  <c r="U310" i="5" s="1"/>
  <c r="S310" i="5"/>
  <c r="R310" i="5"/>
  <c r="Q310" i="5"/>
  <c r="T309" i="5"/>
  <c r="S309" i="5"/>
  <c r="R309" i="5"/>
  <c r="Q309" i="5"/>
  <c r="T308" i="5"/>
  <c r="U308" i="5" s="1"/>
  <c r="S308" i="5"/>
  <c r="R308" i="5"/>
  <c r="Q308" i="5"/>
  <c r="T307" i="5"/>
  <c r="S307" i="5"/>
  <c r="R307" i="5"/>
  <c r="Q307" i="5"/>
  <c r="T306" i="5"/>
  <c r="S306" i="5"/>
  <c r="U306" i="5" s="1"/>
  <c r="R306" i="5"/>
  <c r="Q306" i="5"/>
  <c r="T305" i="5"/>
  <c r="S305" i="5"/>
  <c r="R305" i="5"/>
  <c r="Q305" i="5"/>
  <c r="T304" i="5"/>
  <c r="S304" i="5"/>
  <c r="R304" i="5"/>
  <c r="Q304" i="5"/>
  <c r="T302" i="5"/>
  <c r="S302" i="5"/>
  <c r="R302" i="5"/>
  <c r="Q302" i="5"/>
  <c r="T301" i="5"/>
  <c r="U301" i="5" s="1"/>
  <c r="S301" i="5"/>
  <c r="R301" i="5"/>
  <c r="Q301" i="5"/>
  <c r="T300" i="5"/>
  <c r="S300" i="5"/>
  <c r="R300" i="5"/>
  <c r="Q300" i="5"/>
  <c r="T299" i="5"/>
  <c r="S299" i="5"/>
  <c r="R299" i="5"/>
  <c r="Q299" i="5"/>
  <c r="T298" i="5"/>
  <c r="S298" i="5"/>
  <c r="R298" i="5"/>
  <c r="Q298" i="5"/>
  <c r="T297" i="5"/>
  <c r="U297" i="5" s="1"/>
  <c r="S297" i="5"/>
  <c r="R297" i="5"/>
  <c r="Q297" i="5"/>
  <c r="T296" i="5"/>
  <c r="S296" i="5"/>
  <c r="R296" i="5"/>
  <c r="Q296" i="5"/>
  <c r="T294" i="5"/>
  <c r="S294" i="5"/>
  <c r="R294" i="5"/>
  <c r="Q294" i="5"/>
  <c r="T293" i="5"/>
  <c r="S293" i="5"/>
  <c r="R293" i="5"/>
  <c r="Q293" i="5"/>
  <c r="T292" i="5"/>
  <c r="U292" i="5" s="1"/>
  <c r="S292" i="5"/>
  <c r="R292" i="5"/>
  <c r="Q292" i="5"/>
  <c r="T291" i="5"/>
  <c r="S291" i="5"/>
  <c r="R291" i="5"/>
  <c r="Q291" i="5"/>
  <c r="T290" i="5"/>
  <c r="U290" i="5" s="1"/>
  <c r="S290" i="5"/>
  <c r="R290" i="5"/>
  <c r="Q290" i="5"/>
  <c r="T289" i="5"/>
  <c r="S289" i="5"/>
  <c r="R289" i="5"/>
  <c r="Q289" i="5"/>
  <c r="T288" i="5"/>
  <c r="U288" i="5" s="1"/>
  <c r="S288" i="5"/>
  <c r="R288" i="5"/>
  <c r="Q288" i="5"/>
  <c r="T286" i="5"/>
  <c r="S286" i="5"/>
  <c r="R286" i="5"/>
  <c r="Q286" i="5"/>
  <c r="T285" i="5"/>
  <c r="S285" i="5"/>
  <c r="R285" i="5"/>
  <c r="Q285" i="5"/>
  <c r="T284" i="5"/>
  <c r="S284" i="5"/>
  <c r="R284" i="5"/>
  <c r="Q284" i="5"/>
  <c r="T283" i="5"/>
  <c r="U283" i="5" s="1"/>
  <c r="S283" i="5"/>
  <c r="R283" i="5"/>
  <c r="Q283" i="5"/>
  <c r="T282" i="5"/>
  <c r="S282" i="5"/>
  <c r="R282" i="5"/>
  <c r="Q282" i="5"/>
  <c r="T281" i="5"/>
  <c r="U281" i="5" s="1"/>
  <c r="S281" i="5"/>
  <c r="R281" i="5"/>
  <c r="Q281" i="5"/>
  <c r="T280" i="5"/>
  <c r="S280" i="5"/>
  <c r="R280" i="5"/>
  <c r="Q280" i="5"/>
  <c r="T279" i="5"/>
  <c r="U279" i="5" s="1"/>
  <c r="S279" i="5"/>
  <c r="R279" i="5"/>
  <c r="Q279" i="5"/>
  <c r="T274" i="5"/>
  <c r="S274" i="5"/>
  <c r="R274" i="5"/>
  <c r="Q274" i="5"/>
  <c r="T273" i="5"/>
  <c r="S273" i="5"/>
  <c r="U273" i="5" s="1"/>
  <c r="R273" i="5"/>
  <c r="Q273" i="5"/>
  <c r="T272" i="5"/>
  <c r="S272" i="5"/>
  <c r="R272" i="5"/>
  <c r="Q272" i="5"/>
  <c r="T271" i="5"/>
  <c r="S271" i="5"/>
  <c r="R271" i="5"/>
  <c r="Q271" i="5"/>
  <c r="T270" i="5"/>
  <c r="S270" i="5"/>
  <c r="R270" i="5"/>
  <c r="Q270" i="5"/>
  <c r="T269" i="5"/>
  <c r="U269" i="5" s="1"/>
  <c r="S269" i="5"/>
  <c r="R269" i="5"/>
  <c r="Q269" i="5"/>
  <c r="T268" i="5"/>
  <c r="S268" i="5"/>
  <c r="R268" i="5"/>
  <c r="Q268" i="5"/>
  <c r="T267" i="5"/>
  <c r="U267" i="5" s="1"/>
  <c r="S267" i="5"/>
  <c r="R267" i="5"/>
  <c r="Q267" i="5"/>
  <c r="T264" i="5"/>
  <c r="S264" i="5"/>
  <c r="R264" i="5"/>
  <c r="Q264" i="5"/>
  <c r="T263" i="5"/>
  <c r="S263" i="5"/>
  <c r="U263" i="5" s="1"/>
  <c r="R263" i="5"/>
  <c r="Q263" i="5"/>
  <c r="T262" i="5"/>
  <c r="S262" i="5"/>
  <c r="R262" i="5"/>
  <c r="Q262" i="5"/>
  <c r="T260" i="5"/>
  <c r="S260" i="5"/>
  <c r="R260" i="5"/>
  <c r="Q260" i="5"/>
  <c r="T259" i="5"/>
  <c r="S259" i="5"/>
  <c r="R259" i="5"/>
  <c r="Q259" i="5"/>
  <c r="T257" i="5"/>
  <c r="U257" i="5" s="1"/>
  <c r="S257" i="5"/>
  <c r="R257" i="5"/>
  <c r="Q257" i="5"/>
  <c r="T256" i="5"/>
  <c r="S256" i="5"/>
  <c r="R256" i="5"/>
  <c r="Q256" i="5"/>
  <c r="T255" i="5"/>
  <c r="U255" i="5" s="1"/>
  <c r="S255" i="5"/>
  <c r="R255" i="5"/>
  <c r="Q255" i="5"/>
  <c r="T254" i="5"/>
  <c r="S254" i="5"/>
  <c r="R254" i="5"/>
  <c r="Q254" i="5"/>
  <c r="T253" i="5"/>
  <c r="S253" i="5"/>
  <c r="U253" i="5" s="1"/>
  <c r="R253" i="5"/>
  <c r="Q253" i="5"/>
  <c r="T252" i="5"/>
  <c r="S252" i="5"/>
  <c r="R252" i="5"/>
  <c r="Q252" i="5"/>
  <c r="T251" i="5"/>
  <c r="S251" i="5"/>
  <c r="R251" i="5"/>
  <c r="Q251" i="5"/>
  <c r="T250" i="5"/>
  <c r="S250" i="5"/>
  <c r="R250" i="5"/>
  <c r="Q250" i="5"/>
  <c r="T248" i="5"/>
  <c r="U248" i="5" s="1"/>
  <c r="S248" i="5"/>
  <c r="R248" i="5"/>
  <c r="Q248" i="5"/>
  <c r="T247" i="5"/>
  <c r="S247" i="5"/>
  <c r="R247" i="5"/>
  <c r="Q247" i="5"/>
  <c r="T245" i="5"/>
  <c r="U245" i="5" s="1"/>
  <c r="S245" i="5"/>
  <c r="R245" i="5"/>
  <c r="Q245" i="5"/>
  <c r="T244" i="5"/>
  <c r="S244" i="5"/>
  <c r="R244" i="5"/>
  <c r="Q244" i="5"/>
  <c r="T239" i="5"/>
  <c r="S239" i="5"/>
  <c r="U239" i="5" s="1"/>
  <c r="R239" i="5"/>
  <c r="Q239" i="5"/>
  <c r="T238" i="5"/>
  <c r="S238" i="5"/>
  <c r="R238" i="5"/>
  <c r="Q238" i="5"/>
  <c r="T237" i="5"/>
  <c r="S237" i="5"/>
  <c r="R237" i="5"/>
  <c r="Q237" i="5"/>
  <c r="T236" i="5"/>
  <c r="S236" i="5"/>
  <c r="R236" i="5"/>
  <c r="Q236" i="5"/>
  <c r="T235" i="5"/>
  <c r="U235" i="5" s="1"/>
  <c r="S235" i="5"/>
  <c r="R235" i="5"/>
  <c r="Q235" i="5"/>
  <c r="T234" i="5"/>
  <c r="S234" i="5"/>
  <c r="R234" i="5"/>
  <c r="Q234" i="5"/>
  <c r="T233" i="5"/>
  <c r="U233" i="5" s="1"/>
  <c r="S233" i="5"/>
  <c r="R233" i="5"/>
  <c r="Q233" i="5"/>
  <c r="T230" i="5"/>
  <c r="S230" i="5"/>
  <c r="R230" i="5"/>
  <c r="Q230" i="5"/>
  <c r="T229" i="5"/>
  <c r="S229" i="5"/>
  <c r="U229" i="5" s="1"/>
  <c r="R229" i="5"/>
  <c r="Q229" i="5"/>
  <c r="T228" i="5"/>
  <c r="S228" i="5"/>
  <c r="R228" i="5"/>
  <c r="Q228" i="5"/>
  <c r="T227" i="5"/>
  <c r="S227" i="5"/>
  <c r="R227" i="5"/>
  <c r="Q227" i="5"/>
  <c r="T225" i="5"/>
  <c r="S225" i="5"/>
  <c r="R225" i="5"/>
  <c r="Q225" i="5"/>
  <c r="T224" i="5"/>
  <c r="U224" i="5" s="1"/>
  <c r="S224" i="5"/>
  <c r="R224" i="5"/>
  <c r="Q224" i="5"/>
  <c r="T223" i="5"/>
  <c r="S223" i="5"/>
  <c r="R223" i="5"/>
  <c r="Q223" i="5"/>
  <c r="T222" i="5"/>
  <c r="U222" i="5" s="1"/>
  <c r="S222" i="5"/>
  <c r="R222" i="5"/>
  <c r="Q222" i="5"/>
  <c r="T221" i="5"/>
  <c r="S221" i="5"/>
  <c r="R221" i="5"/>
  <c r="Q221" i="5"/>
  <c r="T220" i="5"/>
  <c r="S220" i="5"/>
  <c r="U220" i="5" s="1"/>
  <c r="R220" i="5"/>
  <c r="Q220" i="5"/>
  <c r="T216" i="5"/>
  <c r="S216" i="5"/>
  <c r="R216" i="5"/>
  <c r="Q216" i="5"/>
  <c r="T215" i="5"/>
  <c r="S215" i="5"/>
  <c r="R215" i="5"/>
  <c r="Q215" i="5"/>
  <c r="T214" i="5"/>
  <c r="S214" i="5"/>
  <c r="R214" i="5"/>
  <c r="Q214" i="5"/>
  <c r="T213" i="5"/>
  <c r="U213" i="5" s="1"/>
  <c r="S213" i="5"/>
  <c r="R213" i="5"/>
  <c r="Q213" i="5"/>
  <c r="T212" i="5"/>
  <c r="S212" i="5"/>
  <c r="R212" i="5"/>
  <c r="Q212" i="5"/>
  <c r="T211" i="5"/>
  <c r="U211" i="5" s="1"/>
  <c r="S211" i="5"/>
  <c r="R211" i="5"/>
  <c r="Q211" i="5"/>
  <c r="T210" i="5"/>
  <c r="S210" i="5"/>
  <c r="R210" i="5"/>
  <c r="Q210" i="5"/>
  <c r="T209" i="5"/>
  <c r="S209" i="5"/>
  <c r="U209" i="5" s="1"/>
  <c r="R209" i="5"/>
  <c r="Q209" i="5"/>
  <c r="T206" i="5"/>
  <c r="S206" i="5"/>
  <c r="R206" i="5"/>
  <c r="Q206" i="5"/>
  <c r="T205" i="5"/>
  <c r="S205" i="5"/>
  <c r="R205" i="5"/>
  <c r="Q205" i="5"/>
  <c r="T204" i="5"/>
  <c r="S204" i="5"/>
  <c r="R204" i="5"/>
  <c r="Q204" i="5"/>
  <c r="T202" i="5"/>
  <c r="U202" i="5" s="1"/>
  <c r="S202" i="5"/>
  <c r="R202" i="5"/>
  <c r="Q202" i="5"/>
  <c r="T201" i="5"/>
  <c r="S201" i="5"/>
  <c r="R201" i="5"/>
  <c r="Q201" i="5"/>
  <c r="T200" i="5"/>
  <c r="U200" i="5" s="1"/>
  <c r="S200" i="5"/>
  <c r="R200" i="5"/>
  <c r="Q200" i="5"/>
  <c r="T199" i="5"/>
  <c r="S199" i="5"/>
  <c r="R199" i="5"/>
  <c r="Q199" i="5"/>
  <c r="T198" i="5"/>
  <c r="S198" i="5"/>
  <c r="U198" i="5" s="1"/>
  <c r="R198" i="5"/>
  <c r="Q198" i="5"/>
  <c r="T196" i="5"/>
  <c r="S196" i="5"/>
  <c r="R196" i="5"/>
  <c r="Q196" i="5"/>
  <c r="T195" i="5"/>
  <c r="S195" i="5"/>
  <c r="R195" i="5"/>
  <c r="Q195" i="5"/>
  <c r="T194" i="5"/>
  <c r="S194" i="5"/>
  <c r="R194" i="5"/>
  <c r="Q194" i="5"/>
  <c r="T193" i="5"/>
  <c r="U193" i="5" s="1"/>
  <c r="S193" i="5"/>
  <c r="R193" i="5"/>
  <c r="Q193" i="5"/>
  <c r="T192" i="5"/>
  <c r="S192" i="5"/>
  <c r="R192" i="5"/>
  <c r="Q192" i="5"/>
  <c r="T191" i="5"/>
  <c r="U191" i="5" s="1"/>
  <c r="S191" i="5"/>
  <c r="R191" i="5"/>
  <c r="Q191" i="5"/>
  <c r="T190" i="5"/>
  <c r="S190" i="5"/>
  <c r="R190" i="5"/>
  <c r="Q190" i="5"/>
  <c r="T184" i="5"/>
  <c r="S184" i="5"/>
  <c r="U184" i="5" s="1"/>
  <c r="R184" i="5"/>
  <c r="Q184" i="5"/>
  <c r="T183" i="5"/>
  <c r="S183" i="5"/>
  <c r="R183" i="5"/>
  <c r="Q183" i="5"/>
  <c r="T182" i="5"/>
  <c r="S182" i="5"/>
  <c r="T181" i="5"/>
  <c r="U181" i="5" s="1"/>
  <c r="S181" i="5"/>
  <c r="R181" i="5"/>
  <c r="Q181" i="5"/>
  <c r="T180" i="5"/>
  <c r="U180" i="5" s="1"/>
  <c r="S180" i="5"/>
  <c r="R180" i="5"/>
  <c r="Q180" i="5"/>
  <c r="T176" i="5"/>
  <c r="U176" i="5" s="1"/>
  <c r="S176" i="5"/>
  <c r="R176" i="5"/>
  <c r="Q176" i="5"/>
  <c r="T175" i="5"/>
  <c r="S175" i="5"/>
  <c r="R175" i="5"/>
  <c r="Q175" i="5"/>
  <c r="T174" i="5"/>
  <c r="U174" i="5" s="1"/>
  <c r="S174" i="5"/>
  <c r="R174" i="5"/>
  <c r="Q174" i="5"/>
  <c r="T173" i="5"/>
  <c r="S173" i="5"/>
  <c r="T172" i="5"/>
  <c r="S172" i="5"/>
  <c r="R172" i="5"/>
  <c r="Q172" i="5"/>
  <c r="T170" i="5"/>
  <c r="S170" i="5"/>
  <c r="R170" i="5"/>
  <c r="Q170" i="5"/>
  <c r="T169" i="5"/>
  <c r="U169" i="5" s="1"/>
  <c r="S169" i="5"/>
  <c r="T168" i="5"/>
  <c r="U168" i="5" s="1"/>
  <c r="S168" i="5"/>
  <c r="R168" i="5"/>
  <c r="Q168" i="5"/>
  <c r="T167" i="5"/>
  <c r="U167" i="5" s="1"/>
  <c r="S167" i="5"/>
  <c r="R167" i="5"/>
  <c r="Q167" i="5"/>
  <c r="T163" i="5"/>
  <c r="U163" i="5" s="1"/>
  <c r="S163" i="5"/>
  <c r="R163" i="5"/>
  <c r="Q163" i="5"/>
  <c r="T162" i="5"/>
  <c r="U162" i="5" s="1"/>
  <c r="S162" i="5"/>
  <c r="R162" i="5"/>
  <c r="Q162" i="5"/>
  <c r="T161" i="5"/>
  <c r="U161" i="5" s="1"/>
  <c r="S161" i="5"/>
  <c r="R161" i="5"/>
  <c r="Q161" i="5"/>
  <c r="T160" i="5"/>
  <c r="S160" i="5"/>
  <c r="T159" i="5"/>
  <c r="S159" i="5"/>
  <c r="R159" i="5"/>
  <c r="Q159" i="5"/>
  <c r="T158" i="5"/>
  <c r="S158" i="5"/>
  <c r="R158" i="5"/>
  <c r="Q158" i="5"/>
  <c r="T157" i="5"/>
  <c r="U157" i="5" s="1"/>
  <c r="S157" i="5"/>
  <c r="R157" i="5"/>
  <c r="Q157" i="5"/>
  <c r="T156" i="5"/>
  <c r="S156" i="5"/>
  <c r="R156" i="5"/>
  <c r="Q156" i="5"/>
  <c r="T155" i="5"/>
  <c r="U155" i="5" s="1"/>
  <c r="S155" i="5"/>
  <c r="R155" i="5"/>
  <c r="Q155" i="5"/>
  <c r="T154" i="5"/>
  <c r="S154" i="5"/>
  <c r="R154" i="5"/>
  <c r="Q154" i="5"/>
  <c r="T153" i="5"/>
  <c r="S153" i="5"/>
  <c r="U153" i="5" s="1"/>
  <c r="R153" i="5"/>
  <c r="Q153" i="5"/>
  <c r="T152" i="5"/>
  <c r="S152" i="5"/>
  <c r="R152" i="5"/>
  <c r="Q152" i="5"/>
  <c r="T151" i="5"/>
  <c r="S151" i="5"/>
  <c r="R151" i="5"/>
  <c r="Q151" i="5"/>
  <c r="T150" i="5"/>
  <c r="S150" i="5"/>
  <c r="R150" i="5"/>
  <c r="Q150" i="5"/>
  <c r="T149" i="5"/>
  <c r="U149" i="5" s="1"/>
  <c r="S149" i="5"/>
  <c r="R149" i="5"/>
  <c r="Q149" i="5"/>
  <c r="T148" i="5"/>
  <c r="S148" i="5"/>
  <c r="R148" i="5"/>
  <c r="Q148" i="5"/>
  <c r="T147" i="5"/>
  <c r="U147" i="5" s="1"/>
  <c r="S147" i="5"/>
  <c r="R147" i="5"/>
  <c r="Q147" i="5"/>
  <c r="T146" i="5"/>
  <c r="S146" i="5"/>
  <c r="R146" i="5"/>
  <c r="Q146" i="5"/>
  <c r="T143" i="5"/>
  <c r="S143" i="5"/>
  <c r="U143" i="5" s="1"/>
  <c r="R143" i="5"/>
  <c r="Q143" i="5"/>
  <c r="T142" i="5"/>
  <c r="S142" i="5"/>
  <c r="R142" i="5"/>
  <c r="Q142" i="5"/>
  <c r="T141" i="5"/>
  <c r="S141" i="5"/>
  <c r="R141" i="5"/>
  <c r="Q141" i="5"/>
  <c r="T140" i="5"/>
  <c r="S140" i="5"/>
  <c r="U140" i="5" s="1"/>
  <c r="R140" i="5"/>
  <c r="Q140" i="5"/>
  <c r="T139" i="5"/>
  <c r="U139" i="5" s="1"/>
  <c r="S139" i="5"/>
  <c r="R139" i="5"/>
  <c r="Q139" i="5"/>
  <c r="T138" i="5"/>
  <c r="S138" i="5"/>
  <c r="R138" i="5"/>
  <c r="Q138" i="5"/>
  <c r="T137" i="5"/>
  <c r="U137" i="5" s="1"/>
  <c r="S137" i="5"/>
  <c r="R137" i="5"/>
  <c r="Q137" i="5"/>
  <c r="T135" i="5"/>
  <c r="S135" i="5"/>
  <c r="R135" i="5"/>
  <c r="Q135" i="5"/>
  <c r="T134" i="5"/>
  <c r="S134" i="5"/>
  <c r="R134" i="5"/>
  <c r="Q134" i="5"/>
  <c r="T133" i="5"/>
  <c r="S133" i="5"/>
  <c r="R133" i="5"/>
  <c r="Q133" i="5"/>
  <c r="T132" i="5"/>
  <c r="U132" i="5" s="1"/>
  <c r="S132" i="5"/>
  <c r="R132" i="5"/>
  <c r="Q132" i="5"/>
  <c r="T131" i="5"/>
  <c r="S131" i="5"/>
  <c r="R131" i="5"/>
  <c r="Q131" i="5"/>
  <c r="T130" i="5"/>
  <c r="S130" i="5"/>
  <c r="R130" i="5"/>
  <c r="Q130" i="5"/>
  <c r="T129" i="5"/>
  <c r="S129" i="5"/>
  <c r="R129" i="5"/>
  <c r="Q129" i="5"/>
  <c r="T128" i="5"/>
  <c r="U128" i="5" s="1"/>
  <c r="S128" i="5"/>
  <c r="R128" i="5"/>
  <c r="Q128" i="5"/>
  <c r="T127" i="5"/>
  <c r="S127" i="5"/>
  <c r="R127" i="5"/>
  <c r="Q127" i="5"/>
  <c r="T126" i="5"/>
  <c r="U126" i="5" s="1"/>
  <c r="S126" i="5"/>
  <c r="R126" i="5"/>
  <c r="Q126" i="5"/>
  <c r="T125" i="5"/>
  <c r="S125" i="5"/>
  <c r="R125" i="5"/>
  <c r="Q125" i="5"/>
  <c r="T122" i="5"/>
  <c r="U122" i="5" s="1"/>
  <c r="S122" i="5"/>
  <c r="R122" i="5"/>
  <c r="Q122" i="5"/>
  <c r="T121" i="5"/>
  <c r="S121" i="5"/>
  <c r="R121" i="5"/>
  <c r="Q121" i="5"/>
  <c r="T120" i="5"/>
  <c r="S120" i="5"/>
  <c r="T119" i="5"/>
  <c r="S119" i="5"/>
  <c r="R119" i="5"/>
  <c r="Q119" i="5"/>
  <c r="T118" i="5"/>
  <c r="U118" i="5" s="1"/>
  <c r="S118" i="5"/>
  <c r="R118" i="5"/>
  <c r="Q118" i="5"/>
  <c r="T116" i="5"/>
  <c r="U116" i="5" s="1"/>
  <c r="S116" i="5"/>
  <c r="R116" i="5"/>
  <c r="Q116" i="5"/>
  <c r="T115" i="5"/>
  <c r="U115" i="5" s="1"/>
  <c r="S115" i="5"/>
  <c r="T114" i="5"/>
  <c r="U114" i="5" s="1"/>
  <c r="S114" i="5"/>
  <c r="R114" i="5"/>
  <c r="Q114" i="5"/>
  <c r="T113" i="5"/>
  <c r="S113" i="5"/>
  <c r="R113" i="5"/>
  <c r="Q113" i="5"/>
  <c r="T112" i="5"/>
  <c r="S112" i="5"/>
  <c r="U112" i="5" s="1"/>
  <c r="R112" i="5"/>
  <c r="Q112" i="5"/>
  <c r="T111" i="5"/>
  <c r="S111" i="5"/>
  <c r="R111" i="5"/>
  <c r="Q111" i="5"/>
  <c r="T110" i="5"/>
  <c r="S110" i="5"/>
  <c r="R110" i="5"/>
  <c r="Q110" i="5"/>
  <c r="T109" i="5"/>
  <c r="S109" i="5"/>
  <c r="U109" i="5" s="1"/>
  <c r="R109" i="5"/>
  <c r="Q109" i="5"/>
  <c r="T107" i="5"/>
  <c r="U107" i="5" s="1"/>
  <c r="S107" i="5"/>
  <c r="R107" i="5"/>
  <c r="Q107" i="5"/>
  <c r="T106" i="5"/>
  <c r="S106" i="5"/>
  <c r="R106" i="5"/>
  <c r="Q106" i="5"/>
  <c r="T105" i="5"/>
  <c r="U105" i="5" s="1"/>
  <c r="S105" i="5"/>
  <c r="R105" i="5"/>
  <c r="Q105" i="5"/>
  <c r="T104" i="5"/>
  <c r="S104" i="5"/>
  <c r="R104" i="5"/>
  <c r="Q104" i="5"/>
  <c r="T103" i="5"/>
  <c r="U103" i="5" s="1"/>
  <c r="S103" i="5"/>
  <c r="R103" i="5"/>
  <c r="Q103" i="5"/>
  <c r="T102" i="5"/>
  <c r="S102" i="5"/>
  <c r="R102" i="5"/>
  <c r="Q102" i="5"/>
  <c r="T101" i="5"/>
  <c r="S101" i="5"/>
  <c r="R101" i="5"/>
  <c r="Q101" i="5"/>
  <c r="T100" i="5"/>
  <c r="S100" i="5"/>
  <c r="R100" i="5"/>
  <c r="Q100" i="5"/>
  <c r="T99" i="5"/>
  <c r="U99" i="5" s="1"/>
  <c r="S99" i="5"/>
  <c r="R99" i="5"/>
  <c r="Q99" i="5"/>
  <c r="T96" i="5"/>
  <c r="S96" i="5"/>
  <c r="R96" i="5"/>
  <c r="Q96" i="5"/>
  <c r="T95" i="5"/>
  <c r="S95" i="5"/>
  <c r="R95" i="5"/>
  <c r="Q95" i="5"/>
  <c r="T94" i="5"/>
  <c r="S94" i="5"/>
  <c r="T93" i="5"/>
  <c r="S93" i="5"/>
  <c r="R93" i="5"/>
  <c r="Q93" i="5"/>
  <c r="T92" i="5"/>
  <c r="U92" i="5" s="1"/>
  <c r="S92" i="5"/>
  <c r="R92" i="5"/>
  <c r="Q92" i="5"/>
  <c r="T91" i="5"/>
  <c r="S91" i="5"/>
  <c r="R91" i="5"/>
  <c r="Q91" i="5"/>
  <c r="T90" i="5"/>
  <c r="U90" i="5" s="1"/>
  <c r="S90" i="5"/>
  <c r="R90" i="5"/>
  <c r="Q90" i="5"/>
  <c r="T89" i="5"/>
  <c r="S89" i="5"/>
  <c r="R89" i="5"/>
  <c r="Q89" i="5"/>
  <c r="T88" i="5"/>
  <c r="S88" i="5"/>
  <c r="R88" i="5"/>
  <c r="Q88" i="5"/>
  <c r="T87" i="5"/>
  <c r="U87" i="5" s="1"/>
  <c r="S87" i="5"/>
  <c r="R87" i="5"/>
  <c r="Q87" i="5"/>
  <c r="T86" i="5"/>
  <c r="U86" i="5" s="1"/>
  <c r="S86" i="5"/>
  <c r="R86" i="5"/>
  <c r="Q86" i="5"/>
  <c r="T85" i="5"/>
  <c r="U85" i="5" s="1"/>
  <c r="S85" i="5"/>
  <c r="R85" i="5"/>
  <c r="Q85" i="5"/>
  <c r="T80" i="5"/>
  <c r="U80" i="5" s="1"/>
  <c r="S80" i="5"/>
  <c r="R80" i="5"/>
  <c r="Q80" i="5"/>
  <c r="T79" i="5"/>
  <c r="U79" i="5" s="1"/>
  <c r="S79" i="5"/>
  <c r="R79" i="5"/>
  <c r="Q79" i="5"/>
  <c r="T78" i="5"/>
  <c r="U78" i="5" s="1"/>
  <c r="S78" i="5"/>
  <c r="R78" i="5"/>
  <c r="Q78" i="5"/>
  <c r="T77" i="5"/>
  <c r="S77" i="5"/>
  <c r="T76" i="5"/>
  <c r="S76" i="5"/>
  <c r="R76" i="5"/>
  <c r="Q76" i="5"/>
  <c r="T75" i="5"/>
  <c r="U75" i="5" s="1"/>
  <c r="S75" i="5"/>
  <c r="R75" i="5"/>
  <c r="Q75" i="5"/>
  <c r="T74" i="5"/>
  <c r="U74" i="5" s="1"/>
  <c r="S74" i="5"/>
  <c r="R74" i="5"/>
  <c r="Q74" i="5"/>
  <c r="T73" i="5"/>
  <c r="U73" i="5" s="1"/>
  <c r="S73" i="5"/>
  <c r="R73" i="5"/>
  <c r="Q73" i="5"/>
  <c r="T72" i="5"/>
  <c r="U72" i="5" s="1"/>
  <c r="S72" i="5"/>
  <c r="R72" i="5"/>
  <c r="Q72" i="5"/>
  <c r="T71" i="5"/>
  <c r="U71" i="5" s="1"/>
  <c r="S71" i="5"/>
  <c r="R71" i="5"/>
  <c r="Q71" i="5"/>
  <c r="T70" i="5"/>
  <c r="U70" i="5" s="1"/>
  <c r="S70" i="5"/>
  <c r="R70" i="5"/>
  <c r="Q70" i="5"/>
  <c r="T69" i="5"/>
  <c r="S69" i="5"/>
  <c r="R69" i="5"/>
  <c r="Q69" i="5"/>
  <c r="T68" i="5"/>
  <c r="S68" i="5"/>
  <c r="T67" i="5"/>
  <c r="U67" i="5" s="1"/>
  <c r="S67" i="5"/>
  <c r="R67" i="5"/>
  <c r="Q67" i="5"/>
  <c r="T66" i="5"/>
  <c r="U66" i="5" s="1"/>
  <c r="S66" i="5"/>
  <c r="R66" i="5"/>
  <c r="Q66" i="5"/>
  <c r="T63" i="5"/>
  <c r="U63" i="5" s="1"/>
  <c r="S63" i="5"/>
  <c r="R63" i="5"/>
  <c r="Q63" i="5"/>
  <c r="T62" i="5"/>
  <c r="U62" i="5" s="1"/>
  <c r="S62" i="5"/>
  <c r="R62" i="5"/>
  <c r="Q62" i="5"/>
  <c r="T61" i="5"/>
  <c r="U61" i="5" s="1"/>
  <c r="S61" i="5"/>
  <c r="R61" i="5"/>
  <c r="Q61" i="5"/>
  <c r="T60" i="5"/>
  <c r="U60" i="5" s="1"/>
  <c r="S60" i="5"/>
  <c r="R60" i="5"/>
  <c r="Q60" i="5"/>
  <c r="T58" i="5"/>
  <c r="S58" i="5"/>
  <c r="R58" i="5"/>
  <c r="Q58" i="5"/>
  <c r="T57" i="5"/>
  <c r="S57" i="5"/>
  <c r="R57" i="5"/>
  <c r="Q57" i="5"/>
  <c r="T54" i="5"/>
  <c r="U54" i="5" s="1"/>
  <c r="S54" i="5"/>
  <c r="R54" i="5"/>
  <c r="Q54" i="5"/>
  <c r="T53" i="5"/>
  <c r="U53" i="5" s="1"/>
  <c r="S53" i="5"/>
  <c r="R53" i="5"/>
  <c r="Q53" i="5"/>
  <c r="T52" i="5"/>
  <c r="U52" i="5" s="1"/>
  <c r="S52" i="5"/>
  <c r="R52" i="5"/>
  <c r="Q52" i="5"/>
  <c r="T51" i="5"/>
  <c r="U51" i="5" s="1"/>
  <c r="S51" i="5"/>
  <c r="R51" i="5"/>
  <c r="Q51" i="5"/>
  <c r="T50" i="5"/>
  <c r="U50" i="5" s="1"/>
  <c r="S50" i="5"/>
  <c r="R50" i="5"/>
  <c r="Q50" i="5"/>
  <c r="T49" i="5"/>
  <c r="U49" i="5" s="1"/>
  <c r="S49" i="5"/>
  <c r="R49" i="5"/>
  <c r="Q49" i="5"/>
  <c r="T46" i="5"/>
  <c r="S46" i="5"/>
  <c r="R46" i="5"/>
  <c r="Q46" i="5"/>
  <c r="T45" i="5"/>
  <c r="S45" i="5"/>
  <c r="R45" i="5"/>
  <c r="Q45" i="5"/>
  <c r="T44" i="5"/>
  <c r="U44" i="5" s="1"/>
  <c r="S44" i="5"/>
  <c r="R44" i="5"/>
  <c r="Q44" i="5"/>
  <c r="T43" i="5"/>
  <c r="U43" i="5" s="1"/>
  <c r="S43" i="5"/>
  <c r="R43" i="5"/>
  <c r="Q43" i="5"/>
  <c r="T42" i="5"/>
  <c r="U42" i="5" s="1"/>
  <c r="S42" i="5"/>
  <c r="R42" i="5"/>
  <c r="Q42" i="5"/>
  <c r="T41" i="5"/>
  <c r="U41" i="5" s="1"/>
  <c r="S41" i="5"/>
  <c r="R41" i="5"/>
  <c r="Q41" i="5"/>
  <c r="T40" i="5"/>
  <c r="U40" i="5" s="1"/>
  <c r="S40" i="5"/>
  <c r="R40" i="5"/>
  <c r="Q40" i="5"/>
  <c r="T39" i="5"/>
  <c r="U39" i="5" s="1"/>
  <c r="S39" i="5"/>
  <c r="R39" i="5"/>
  <c r="Q39" i="5"/>
  <c r="T34" i="5"/>
  <c r="S34" i="5"/>
  <c r="R34" i="5"/>
  <c r="Q34" i="5"/>
  <c r="T33" i="5"/>
  <c r="S33" i="5"/>
  <c r="R33" i="5"/>
  <c r="Q33" i="5"/>
  <c r="T32" i="5"/>
  <c r="U32" i="5" s="1"/>
  <c r="S32" i="5"/>
  <c r="R32" i="5"/>
  <c r="Q32" i="5"/>
  <c r="T29" i="5"/>
  <c r="U29" i="5" s="1"/>
  <c r="S29" i="5"/>
  <c r="R29" i="5"/>
  <c r="Q29" i="5"/>
  <c r="T28" i="5"/>
  <c r="U28" i="5" s="1"/>
  <c r="S28" i="5"/>
  <c r="R28" i="5"/>
  <c r="Q28" i="5"/>
  <c r="T27" i="5"/>
  <c r="U27" i="5" s="1"/>
  <c r="S27" i="5"/>
  <c r="R27" i="5"/>
  <c r="Q27" i="5"/>
  <c r="T26" i="5"/>
  <c r="U26" i="5" s="1"/>
  <c r="S26" i="5"/>
  <c r="T25" i="5"/>
  <c r="U25" i="5" s="1"/>
  <c r="S25" i="5"/>
  <c r="R25" i="5"/>
  <c r="Q25" i="5"/>
  <c r="T24" i="5"/>
  <c r="S24" i="5"/>
  <c r="R24" i="5"/>
  <c r="Q24" i="5"/>
  <c r="T23" i="5"/>
  <c r="S23" i="5"/>
  <c r="R23" i="5"/>
  <c r="Q23" i="5"/>
  <c r="T22" i="5"/>
  <c r="U22" i="5" s="1"/>
  <c r="S22" i="5"/>
  <c r="R22" i="5"/>
  <c r="Q22" i="5"/>
  <c r="T21" i="5"/>
  <c r="U21" i="5" s="1"/>
  <c r="S21" i="5"/>
  <c r="R21" i="5"/>
  <c r="Q21" i="5"/>
  <c r="T20" i="5"/>
  <c r="U20" i="5" s="1"/>
  <c r="S20" i="5"/>
  <c r="T19" i="5"/>
  <c r="U19" i="5" s="1"/>
  <c r="S19" i="5"/>
  <c r="R19" i="5"/>
  <c r="Q19" i="5"/>
  <c r="T18" i="5"/>
  <c r="U18" i="5" s="1"/>
  <c r="S18" i="5"/>
  <c r="R18" i="5"/>
  <c r="Q18" i="5"/>
  <c r="T15" i="5"/>
  <c r="U15" i="5" s="1"/>
  <c r="S15" i="5"/>
  <c r="R15" i="5"/>
  <c r="Q15" i="5"/>
  <c r="T14" i="5"/>
  <c r="S14" i="5"/>
  <c r="R14" i="5"/>
  <c r="Q14" i="5"/>
  <c r="T13" i="5"/>
  <c r="S13" i="5"/>
  <c r="R13" i="5"/>
  <c r="Q13" i="5"/>
  <c r="U407" i="5"/>
  <c r="U402" i="5"/>
  <c r="U401" i="5"/>
  <c r="U397" i="5"/>
  <c r="U395" i="5"/>
  <c r="U391" i="5"/>
  <c r="U390" i="5"/>
  <c r="U389" i="5"/>
  <c r="U384" i="5"/>
  <c r="U379" i="5"/>
  <c r="U374" i="5"/>
  <c r="U373" i="5"/>
  <c r="U372" i="5"/>
  <c r="U370" i="5"/>
  <c r="U368" i="5"/>
  <c r="U366" i="5"/>
  <c r="U365" i="5"/>
  <c r="U364" i="5"/>
  <c r="U360" i="5"/>
  <c r="U358" i="5"/>
  <c r="U355" i="5"/>
  <c r="U354" i="5"/>
  <c r="U353" i="5"/>
  <c r="U348" i="5"/>
  <c r="U346" i="5"/>
  <c r="U344" i="5"/>
  <c r="U343" i="5"/>
  <c r="U342" i="5"/>
  <c r="U339" i="5"/>
  <c r="U337" i="5"/>
  <c r="U335" i="5"/>
  <c r="U334" i="5"/>
  <c r="U333" i="5"/>
  <c r="U330" i="5"/>
  <c r="U328" i="5"/>
  <c r="U325" i="5"/>
  <c r="U324" i="5"/>
  <c r="U323" i="5"/>
  <c r="U321" i="5"/>
  <c r="U318" i="5"/>
  <c r="U316" i="5"/>
  <c r="U314" i="5"/>
  <c r="U312" i="5"/>
  <c r="U309" i="5"/>
  <c r="U307" i="5"/>
  <c r="U305" i="5"/>
  <c r="U304" i="5"/>
  <c r="U302" i="5"/>
  <c r="U300" i="5"/>
  <c r="U298" i="5"/>
  <c r="U296" i="5"/>
  <c r="U294" i="5"/>
  <c r="U293" i="5"/>
  <c r="U291" i="5"/>
  <c r="U289" i="5"/>
  <c r="U286" i="5"/>
  <c r="U285" i="5"/>
  <c r="U284" i="5"/>
  <c r="U280" i="5"/>
  <c r="U274" i="5"/>
  <c r="U272" i="5"/>
  <c r="U271" i="5"/>
  <c r="U270" i="5"/>
  <c r="U268" i="5"/>
  <c r="U264" i="5"/>
  <c r="U262" i="5"/>
  <c r="U260" i="5"/>
  <c r="U259" i="5"/>
  <c r="U256" i="5"/>
  <c r="U254" i="5"/>
  <c r="U252" i="5"/>
  <c r="U251" i="5"/>
  <c r="U250" i="5"/>
  <c r="U247" i="5"/>
  <c r="U244" i="5"/>
  <c r="U238" i="5"/>
  <c r="U237" i="5"/>
  <c r="U236" i="5"/>
  <c r="U234" i="5"/>
  <c r="U230" i="5"/>
  <c r="U228" i="5"/>
  <c r="U227" i="5"/>
  <c r="U225" i="5"/>
  <c r="U223" i="5"/>
  <c r="U221" i="5"/>
  <c r="U216" i="5"/>
  <c r="U215" i="5"/>
  <c r="U214" i="5"/>
  <c r="U212" i="5"/>
  <c r="U210" i="5"/>
  <c r="U206" i="5"/>
  <c r="U205" i="5"/>
  <c r="U204" i="5"/>
  <c r="U201" i="5"/>
  <c r="U199" i="5"/>
  <c r="U196" i="5"/>
  <c r="U195" i="5"/>
  <c r="U194" i="5"/>
  <c r="U192" i="5"/>
  <c r="U190" i="5"/>
  <c r="U183" i="5"/>
  <c r="U182" i="5"/>
  <c r="U175" i="5"/>
  <c r="U173" i="5"/>
  <c r="U172" i="5"/>
  <c r="U170" i="5"/>
  <c r="U160" i="5"/>
  <c r="U159" i="5"/>
  <c r="U158" i="5"/>
  <c r="U156" i="5"/>
  <c r="U154" i="5"/>
  <c r="U152" i="5"/>
  <c r="U151" i="5"/>
  <c r="U150" i="5"/>
  <c r="U148" i="5"/>
  <c r="U146" i="5"/>
  <c r="U142" i="5"/>
  <c r="U141" i="5"/>
  <c r="U135" i="5"/>
  <c r="U131" i="5"/>
  <c r="U130" i="5"/>
  <c r="U129" i="5"/>
  <c r="U127" i="5"/>
  <c r="U125" i="5"/>
  <c r="U121" i="5"/>
  <c r="U120" i="5"/>
  <c r="U119" i="5"/>
  <c r="U113" i="5"/>
  <c r="U111" i="5"/>
  <c r="U110" i="5"/>
  <c r="U104" i="5"/>
  <c r="U102" i="5"/>
  <c r="U101" i="5"/>
  <c r="U100" i="5"/>
  <c r="U96" i="5"/>
  <c r="U94" i="5"/>
  <c r="U93" i="5"/>
  <c r="U91" i="5"/>
  <c r="U88" i="5"/>
  <c r="U77" i="5"/>
  <c r="U76" i="5"/>
  <c r="U69" i="5"/>
  <c r="U68" i="5"/>
  <c r="U58" i="5"/>
  <c r="U57" i="5"/>
  <c r="U46" i="5"/>
  <c r="U45" i="5"/>
  <c r="U34" i="5"/>
  <c r="U33" i="5"/>
  <c r="U24" i="5"/>
  <c r="U23" i="5"/>
  <c r="U14" i="5"/>
  <c r="U13" i="5"/>
  <c r="P407" i="5"/>
  <c r="P406" i="5"/>
  <c r="P402" i="5"/>
  <c r="P401" i="5"/>
  <c r="P398" i="5"/>
  <c r="P392" i="5"/>
  <c r="P385" i="5"/>
  <c r="P384" i="5"/>
  <c r="P380" i="5"/>
  <c r="P379" i="5"/>
  <c r="P375" i="5"/>
  <c r="P374" i="5"/>
  <c r="P372" i="5"/>
  <c r="P371" i="5"/>
  <c r="P370" i="5"/>
  <c r="P369" i="5"/>
  <c r="P367" i="5"/>
  <c r="P366" i="5"/>
  <c r="P365" i="5"/>
  <c r="P364" i="5"/>
  <c r="P361" i="5"/>
  <c r="P340" i="5"/>
  <c r="P337" i="5"/>
  <c r="P334" i="5"/>
  <c r="P333" i="5"/>
  <c r="P331" i="5"/>
  <c r="P330" i="5"/>
  <c r="P328" i="5"/>
  <c r="P326" i="5"/>
  <c r="P325" i="5"/>
  <c r="P324" i="5"/>
  <c r="P322" i="5"/>
  <c r="P318" i="5"/>
  <c r="P317" i="5"/>
  <c r="P316" i="5"/>
  <c r="P314" i="5"/>
  <c r="P312" i="5"/>
  <c r="P310" i="5"/>
  <c r="P309" i="5"/>
  <c r="P308" i="5"/>
  <c r="P307" i="5"/>
  <c r="P306" i="5"/>
  <c r="P305" i="5"/>
  <c r="P304" i="5"/>
  <c r="P302" i="5"/>
  <c r="P301" i="5"/>
  <c r="P300" i="5"/>
  <c r="P298" i="5"/>
  <c r="P297" i="5"/>
  <c r="P296" i="5"/>
  <c r="P294" i="5"/>
  <c r="P293" i="5"/>
  <c r="P292" i="5"/>
  <c r="P291" i="5"/>
  <c r="P290" i="5"/>
  <c r="P289" i="5"/>
  <c r="P288" i="5"/>
  <c r="P286" i="5"/>
  <c r="P285" i="5"/>
  <c r="P284" i="5"/>
  <c r="P283" i="5"/>
  <c r="P281" i="5"/>
  <c r="P280" i="5"/>
  <c r="P279" i="5"/>
  <c r="P274" i="5"/>
  <c r="P273" i="5"/>
  <c r="P272" i="5"/>
  <c r="P271" i="5"/>
  <c r="P270" i="5"/>
  <c r="P269" i="5"/>
  <c r="P268" i="5"/>
  <c r="P267" i="5"/>
  <c r="P264" i="5"/>
  <c r="P263" i="5"/>
  <c r="P262" i="5"/>
  <c r="P260" i="5"/>
  <c r="P259" i="5"/>
  <c r="P257" i="5"/>
  <c r="P256" i="5"/>
  <c r="P255" i="5"/>
  <c r="P254" i="5"/>
  <c r="P253" i="5"/>
  <c r="P252" i="5"/>
  <c r="P251" i="5"/>
  <c r="P250" i="5"/>
  <c r="P248" i="5"/>
  <c r="P247" i="5"/>
  <c r="P245" i="5"/>
  <c r="P244" i="5"/>
  <c r="P239" i="5"/>
  <c r="P238" i="5"/>
  <c r="P236" i="5"/>
  <c r="P235" i="5"/>
  <c r="P234" i="5"/>
  <c r="P233" i="5"/>
  <c r="P230" i="5"/>
  <c r="P229" i="5"/>
  <c r="P225" i="5"/>
  <c r="P223" i="5"/>
  <c r="P222" i="5"/>
  <c r="P221" i="5"/>
  <c r="P220" i="5"/>
  <c r="P216" i="5"/>
  <c r="P215" i="5"/>
  <c r="P213" i="5"/>
  <c r="P212" i="5"/>
  <c r="P211" i="5"/>
  <c r="P210" i="5"/>
  <c r="P209" i="5"/>
  <c r="P206" i="5"/>
  <c r="P205" i="5"/>
  <c r="P204" i="5"/>
  <c r="P202" i="5"/>
  <c r="P200" i="5"/>
  <c r="P199" i="5"/>
  <c r="P198" i="5"/>
  <c r="P196" i="5"/>
  <c r="P195" i="5"/>
  <c r="P193" i="5"/>
  <c r="P192" i="5"/>
  <c r="P191" i="5"/>
  <c r="P190" i="5"/>
  <c r="P184" i="5"/>
  <c r="P183" i="5"/>
  <c r="P182" i="5"/>
  <c r="P181" i="5"/>
  <c r="P180" i="5"/>
  <c r="P176" i="5"/>
  <c r="P175" i="5"/>
  <c r="P174" i="5"/>
  <c r="P173" i="5"/>
  <c r="P172" i="5"/>
  <c r="P170" i="5"/>
  <c r="P169" i="5"/>
  <c r="P168" i="5"/>
  <c r="P167" i="5"/>
  <c r="P163" i="5"/>
  <c r="P161" i="5"/>
  <c r="P160" i="5"/>
  <c r="P159" i="5"/>
  <c r="P158" i="5"/>
  <c r="P157" i="5"/>
  <c r="P155" i="5"/>
  <c r="P154" i="5"/>
  <c r="P153" i="5"/>
  <c r="P152" i="5"/>
  <c r="P151" i="5"/>
  <c r="P150" i="5"/>
  <c r="P148" i="5"/>
  <c r="P147" i="5"/>
  <c r="P146" i="5"/>
  <c r="P143" i="5"/>
  <c r="P142" i="5"/>
  <c r="P140" i="5"/>
  <c r="P139" i="5"/>
  <c r="P135" i="5"/>
  <c r="P125" i="5"/>
  <c r="P122" i="5"/>
  <c r="P121" i="5"/>
  <c r="P120" i="5"/>
  <c r="P119" i="5"/>
  <c r="P118" i="5"/>
  <c r="P116" i="5"/>
  <c r="P115" i="5"/>
  <c r="P112" i="5"/>
  <c r="P111" i="5"/>
  <c r="P110" i="5"/>
  <c r="P109" i="5"/>
  <c r="P107" i="5"/>
  <c r="P105" i="5"/>
  <c r="P104" i="5"/>
  <c r="P103" i="5"/>
  <c r="P102" i="5"/>
  <c r="P101" i="5"/>
  <c r="P100" i="5"/>
  <c r="P96" i="5"/>
  <c r="P94" i="5"/>
  <c r="P93" i="5"/>
  <c r="P92" i="5"/>
  <c r="P91" i="5"/>
  <c r="P90" i="5"/>
  <c r="P88" i="5"/>
  <c r="P87" i="5"/>
  <c r="P86" i="5"/>
  <c r="P80" i="5"/>
  <c r="P79" i="5"/>
  <c r="P78" i="5"/>
  <c r="P77" i="5"/>
  <c r="P76" i="5"/>
  <c r="P75" i="5"/>
  <c r="P74" i="5"/>
  <c r="P73" i="5"/>
  <c r="P72" i="5"/>
  <c r="P70" i="5"/>
  <c r="P69" i="5"/>
  <c r="P68" i="5"/>
  <c r="P67" i="5"/>
  <c r="P63" i="5"/>
  <c r="P46" i="5"/>
  <c r="P45" i="5"/>
  <c r="P44" i="5"/>
  <c r="P43" i="5"/>
  <c r="P42" i="5"/>
  <c r="P41" i="5"/>
  <c r="P40" i="5"/>
  <c r="P39" i="5"/>
  <c r="P34" i="5"/>
  <c r="P33" i="5"/>
  <c r="P29" i="5"/>
  <c r="P28" i="5"/>
  <c r="P27" i="5"/>
  <c r="P26" i="5"/>
  <c r="P25" i="5"/>
  <c r="P24" i="5"/>
  <c r="P22" i="5"/>
  <c r="P21" i="5"/>
  <c r="P20" i="5"/>
  <c r="P19" i="5"/>
  <c r="P15" i="5"/>
  <c r="P14" i="5"/>
  <c r="P13" i="5"/>
  <c r="P12" i="5"/>
  <c r="K407" i="5"/>
  <c r="K406" i="5"/>
  <c r="K402" i="5"/>
  <c r="K401" i="5"/>
  <c r="K398" i="5"/>
  <c r="K397" i="5"/>
  <c r="K396" i="5"/>
  <c r="K395" i="5"/>
  <c r="K392" i="5"/>
  <c r="K391" i="5"/>
  <c r="K390" i="5"/>
  <c r="K389" i="5"/>
  <c r="K385" i="5"/>
  <c r="K384" i="5"/>
  <c r="K380" i="5"/>
  <c r="K379" i="5"/>
  <c r="K375" i="5"/>
  <c r="K374" i="5"/>
  <c r="K373" i="5"/>
  <c r="K372" i="5"/>
  <c r="K371" i="5"/>
  <c r="K370" i="5"/>
  <c r="K369" i="5"/>
  <c r="K368" i="5"/>
  <c r="K367" i="5"/>
  <c r="K366" i="5"/>
  <c r="K365" i="5"/>
  <c r="K364" i="5"/>
  <c r="K361" i="5"/>
  <c r="K360" i="5"/>
  <c r="K359" i="5"/>
  <c r="K358" i="5"/>
  <c r="K357" i="5"/>
  <c r="K355" i="5"/>
  <c r="K354" i="5"/>
  <c r="K353" i="5"/>
  <c r="K352" i="5"/>
  <c r="K350" i="5"/>
  <c r="K348" i="5"/>
  <c r="K347" i="5"/>
  <c r="K346" i="5"/>
  <c r="K345" i="5"/>
  <c r="K344" i="5"/>
  <c r="K343" i="5"/>
  <c r="K342" i="5"/>
  <c r="K340" i="5"/>
  <c r="K339" i="5"/>
  <c r="K338" i="5"/>
  <c r="K337" i="5"/>
  <c r="K336" i="5"/>
  <c r="K335" i="5"/>
  <c r="K334" i="5"/>
  <c r="K333" i="5"/>
  <c r="K331" i="5"/>
  <c r="K330" i="5"/>
  <c r="K329" i="5"/>
  <c r="K328" i="5"/>
  <c r="K326" i="5"/>
  <c r="K325" i="5"/>
  <c r="K324" i="5"/>
  <c r="K323" i="5"/>
  <c r="K322" i="5"/>
  <c r="K321" i="5"/>
  <c r="K320" i="5"/>
  <c r="K318" i="5"/>
  <c r="K317" i="5"/>
  <c r="K316" i="5"/>
  <c r="K314" i="5"/>
  <c r="K312" i="5"/>
  <c r="K310" i="5"/>
  <c r="K309" i="5"/>
  <c r="K308" i="5"/>
  <c r="K307" i="5"/>
  <c r="K306" i="5"/>
  <c r="K305" i="5"/>
  <c r="K304" i="5"/>
  <c r="K302" i="5"/>
  <c r="K300" i="5"/>
  <c r="K298" i="5"/>
  <c r="K297" i="5"/>
  <c r="K296" i="5"/>
  <c r="K294" i="5"/>
  <c r="K293" i="5"/>
  <c r="K291" i="5"/>
  <c r="K290" i="5"/>
  <c r="K289" i="5"/>
  <c r="K288" i="5"/>
  <c r="K286" i="5"/>
  <c r="K285" i="5"/>
  <c r="K283" i="5"/>
  <c r="K281" i="5"/>
  <c r="K280" i="5"/>
  <c r="K279" i="5"/>
  <c r="K274" i="5"/>
  <c r="K273" i="5"/>
  <c r="K272" i="5"/>
  <c r="K271" i="5"/>
  <c r="K270" i="5"/>
  <c r="K269" i="5"/>
  <c r="K268" i="5"/>
  <c r="K267" i="5"/>
  <c r="K264" i="5"/>
  <c r="K263" i="5"/>
  <c r="K262" i="5"/>
  <c r="K260" i="5"/>
  <c r="K259" i="5"/>
  <c r="K257" i="5"/>
  <c r="K256" i="5"/>
  <c r="K255" i="5"/>
  <c r="K254" i="5"/>
  <c r="K253" i="5"/>
  <c r="K252" i="5"/>
  <c r="K251" i="5"/>
  <c r="K250" i="5"/>
  <c r="K248" i="5"/>
  <c r="K247" i="5"/>
  <c r="K239" i="5"/>
  <c r="K238" i="5"/>
  <c r="K237" i="5"/>
  <c r="K236" i="5"/>
  <c r="K235" i="5"/>
  <c r="K234" i="5"/>
  <c r="K233" i="5"/>
  <c r="K230" i="5"/>
  <c r="K229" i="5"/>
  <c r="K228" i="5"/>
  <c r="K227" i="5"/>
  <c r="K225" i="5"/>
  <c r="K224" i="5"/>
  <c r="K223" i="5"/>
  <c r="K222" i="5"/>
  <c r="K221" i="5"/>
  <c r="K220" i="5"/>
  <c r="K216" i="5"/>
  <c r="K215" i="5"/>
  <c r="K214" i="5"/>
  <c r="K213" i="5"/>
  <c r="K212" i="5"/>
  <c r="K211" i="5"/>
  <c r="K210" i="5"/>
  <c r="K209" i="5"/>
  <c r="K206" i="5"/>
  <c r="K205" i="5"/>
  <c r="K204" i="5"/>
  <c r="K202" i="5"/>
  <c r="K201" i="5"/>
  <c r="K199" i="5"/>
  <c r="K198" i="5"/>
  <c r="K196" i="5"/>
  <c r="K195" i="5"/>
  <c r="K194" i="5"/>
  <c r="K193" i="5"/>
  <c r="K192" i="5"/>
  <c r="K191" i="5"/>
  <c r="K190" i="5"/>
  <c r="K184" i="5"/>
  <c r="K183" i="5"/>
  <c r="K182" i="5"/>
  <c r="K181" i="5"/>
  <c r="K180" i="5"/>
  <c r="K176" i="5"/>
  <c r="K175" i="5"/>
  <c r="K174" i="5"/>
  <c r="K173" i="5"/>
  <c r="K172" i="5"/>
  <c r="K170" i="5"/>
  <c r="K169" i="5"/>
  <c r="K168" i="5"/>
  <c r="K167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3" i="5"/>
  <c r="K142" i="5"/>
  <c r="K141" i="5"/>
  <c r="K140" i="5"/>
  <c r="K139" i="5"/>
  <c r="K137" i="5"/>
  <c r="K135" i="5"/>
  <c r="K132" i="5"/>
  <c r="K131" i="5"/>
  <c r="K130" i="5"/>
  <c r="K129" i="5"/>
  <c r="K128" i="5"/>
  <c r="K127" i="5"/>
  <c r="K126" i="5"/>
  <c r="K125" i="5"/>
  <c r="K122" i="5"/>
  <c r="K121" i="5"/>
  <c r="K120" i="5"/>
  <c r="K119" i="5"/>
  <c r="K118" i="5"/>
  <c r="K116" i="5"/>
  <c r="K115" i="5"/>
  <c r="K114" i="5"/>
  <c r="K113" i="5"/>
  <c r="K112" i="5"/>
  <c r="K111" i="5"/>
  <c r="K110" i="5"/>
  <c r="K109" i="5"/>
  <c r="K107" i="5"/>
  <c r="K105" i="5"/>
  <c r="K104" i="5"/>
  <c r="K103" i="5"/>
  <c r="K102" i="5"/>
  <c r="K101" i="5"/>
  <c r="K100" i="5"/>
  <c r="K99" i="5"/>
  <c r="K96" i="5"/>
  <c r="K94" i="5"/>
  <c r="K93" i="5"/>
  <c r="K92" i="5"/>
  <c r="K91" i="5"/>
  <c r="K90" i="5"/>
  <c r="K88" i="5"/>
  <c r="K87" i="5"/>
  <c r="K86" i="5"/>
  <c r="K85" i="5"/>
  <c r="K80" i="5"/>
  <c r="K79" i="5"/>
  <c r="K78" i="5"/>
  <c r="K77" i="5"/>
  <c r="K76" i="5"/>
  <c r="K75" i="5"/>
  <c r="K74" i="5"/>
  <c r="K73" i="5"/>
  <c r="K72" i="5"/>
  <c r="K71" i="5"/>
  <c r="K70" i="5"/>
  <c r="K69" i="5"/>
  <c r="K67" i="5"/>
  <c r="K66" i="5"/>
  <c r="K63" i="5"/>
  <c r="K62" i="5"/>
  <c r="K61" i="5"/>
  <c r="K60" i="5"/>
  <c r="K58" i="5"/>
  <c r="K57" i="5"/>
  <c r="K54" i="5"/>
  <c r="K53" i="5"/>
  <c r="K52" i="5"/>
  <c r="K51" i="5"/>
  <c r="K50" i="5"/>
  <c r="K49" i="5"/>
  <c r="K46" i="5"/>
  <c r="K45" i="5"/>
  <c r="K44" i="5"/>
  <c r="K43" i="5"/>
  <c r="K42" i="5"/>
  <c r="K41" i="5"/>
  <c r="K40" i="5"/>
  <c r="K39" i="5"/>
  <c r="K34" i="5"/>
  <c r="K33" i="5"/>
  <c r="K32" i="5"/>
  <c r="K29" i="5"/>
  <c r="K28" i="5"/>
  <c r="K27" i="5"/>
  <c r="K26" i="5"/>
  <c r="K25" i="5"/>
  <c r="K24" i="5"/>
  <c r="K23" i="5"/>
  <c r="K22" i="5"/>
  <c r="K21" i="5"/>
  <c r="K19" i="5"/>
  <c r="K18" i="5"/>
  <c r="K15" i="5"/>
  <c r="K14" i="5"/>
  <c r="K13" i="5"/>
  <c r="K12" i="5"/>
  <c r="F407" i="5"/>
  <c r="F406" i="5"/>
  <c r="F402" i="5"/>
  <c r="F401" i="5"/>
  <c r="F398" i="5"/>
  <c r="F397" i="5"/>
  <c r="F396" i="5"/>
  <c r="F395" i="5"/>
  <c r="F392" i="5"/>
  <c r="F391" i="5"/>
  <c r="F390" i="5"/>
  <c r="F389" i="5"/>
  <c r="F385" i="5"/>
  <c r="F384" i="5"/>
  <c r="F380" i="5"/>
  <c r="F379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1" i="5"/>
  <c r="F360" i="5"/>
  <c r="F358" i="5"/>
  <c r="F357" i="5"/>
  <c r="F355" i="5"/>
  <c r="F354" i="5"/>
  <c r="F353" i="5"/>
  <c r="F352" i="5"/>
  <c r="F350" i="5"/>
  <c r="F348" i="5"/>
  <c r="F347" i="5"/>
  <c r="F344" i="5"/>
  <c r="F343" i="5"/>
  <c r="F342" i="5"/>
  <c r="F340" i="5"/>
  <c r="F339" i="5"/>
  <c r="F338" i="5"/>
  <c r="F337" i="5"/>
  <c r="F336" i="5"/>
  <c r="F335" i="5"/>
  <c r="F334" i="5"/>
  <c r="F333" i="5"/>
  <c r="F331" i="5"/>
  <c r="F330" i="5"/>
  <c r="F329" i="5"/>
  <c r="F328" i="5"/>
  <c r="F326" i="5"/>
  <c r="F325" i="5"/>
  <c r="F324" i="5"/>
  <c r="F323" i="5"/>
  <c r="F322" i="5"/>
  <c r="F321" i="5"/>
  <c r="F320" i="5"/>
  <c r="F318" i="5"/>
  <c r="F317" i="5"/>
  <c r="F316" i="5"/>
  <c r="F314" i="5"/>
  <c r="F312" i="5"/>
  <c r="F310" i="5"/>
  <c r="F309" i="5"/>
  <c r="F308" i="5"/>
  <c r="F307" i="5"/>
  <c r="F306" i="5"/>
  <c r="F305" i="5"/>
  <c r="F304" i="5"/>
  <c r="F302" i="5"/>
  <c r="F300" i="5"/>
  <c r="F298" i="5"/>
  <c r="F297" i="5"/>
  <c r="F296" i="5"/>
  <c r="F294" i="5"/>
  <c r="F293" i="5"/>
  <c r="F292" i="5"/>
  <c r="F291" i="5"/>
  <c r="F290" i="5"/>
  <c r="F289" i="5"/>
  <c r="F288" i="5"/>
  <c r="F286" i="5"/>
  <c r="F285" i="5"/>
  <c r="F284" i="5"/>
  <c r="F283" i="5"/>
  <c r="F281" i="5"/>
  <c r="F280" i="5"/>
  <c r="F279" i="5"/>
  <c r="F274" i="5"/>
  <c r="F273" i="5"/>
  <c r="F272" i="5"/>
  <c r="F271" i="5"/>
  <c r="F270" i="5"/>
  <c r="F269" i="5"/>
  <c r="F268" i="5"/>
  <c r="F267" i="5"/>
  <c r="F264" i="5"/>
  <c r="F263" i="5"/>
  <c r="F262" i="5"/>
  <c r="F260" i="5"/>
  <c r="F259" i="5"/>
  <c r="F257" i="5"/>
  <c r="F256" i="5"/>
  <c r="F255" i="5"/>
  <c r="F254" i="5"/>
  <c r="F253" i="5"/>
  <c r="F252" i="5"/>
  <c r="F251" i="5"/>
  <c r="F250" i="5"/>
  <c r="F248" i="5"/>
  <c r="F247" i="5"/>
  <c r="F245" i="5"/>
  <c r="F244" i="5"/>
  <c r="F239" i="5"/>
  <c r="F238" i="5"/>
  <c r="F237" i="5"/>
  <c r="F236" i="5"/>
  <c r="F235" i="5"/>
  <c r="F234" i="5"/>
  <c r="F233" i="5"/>
  <c r="F230" i="5"/>
  <c r="F229" i="5"/>
  <c r="F228" i="5"/>
  <c r="F227" i="5"/>
  <c r="F225" i="5"/>
  <c r="F224" i="5"/>
  <c r="F223" i="5"/>
  <c r="F222" i="5"/>
  <c r="F221" i="5"/>
  <c r="F220" i="5"/>
  <c r="F216" i="5"/>
  <c r="F215" i="5"/>
  <c r="F214" i="5"/>
  <c r="F213" i="5"/>
  <c r="F212" i="5"/>
  <c r="F211" i="5"/>
  <c r="F210" i="5"/>
  <c r="F209" i="5"/>
  <c r="F206" i="5"/>
  <c r="F205" i="5"/>
  <c r="F204" i="5"/>
  <c r="F202" i="5"/>
  <c r="F201" i="5"/>
  <c r="F200" i="5"/>
  <c r="F199" i="5"/>
  <c r="F198" i="5"/>
  <c r="F196" i="5"/>
  <c r="F195" i="5"/>
  <c r="F194" i="5"/>
  <c r="F193" i="5"/>
  <c r="F192" i="5"/>
  <c r="F191" i="5"/>
  <c r="F190" i="5"/>
  <c r="F184" i="5"/>
  <c r="F183" i="5"/>
  <c r="F182" i="5"/>
  <c r="F181" i="5"/>
  <c r="F180" i="5"/>
  <c r="F176" i="5"/>
  <c r="F175" i="5"/>
  <c r="F174" i="5"/>
  <c r="F173" i="5"/>
  <c r="F172" i="5"/>
  <c r="F170" i="5"/>
  <c r="F169" i="5"/>
  <c r="F168" i="5"/>
  <c r="F167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8" i="5"/>
  <c r="F147" i="5"/>
  <c r="F146" i="5"/>
  <c r="F143" i="5"/>
  <c r="F142" i="5"/>
  <c r="F141" i="5"/>
  <c r="F140" i="5"/>
  <c r="F139" i="5"/>
  <c r="F137" i="5"/>
  <c r="F135" i="5"/>
  <c r="F133" i="5"/>
  <c r="F132" i="5"/>
  <c r="F131" i="5"/>
  <c r="F130" i="5"/>
  <c r="F129" i="5"/>
  <c r="F128" i="5"/>
  <c r="F126" i="5"/>
  <c r="F125" i="5"/>
  <c r="F122" i="5"/>
  <c r="F121" i="5"/>
  <c r="F120" i="5"/>
  <c r="F119" i="5"/>
  <c r="F118" i="5"/>
  <c r="F116" i="5"/>
  <c r="F115" i="5"/>
  <c r="F113" i="5"/>
  <c r="F112" i="5"/>
  <c r="F111" i="5"/>
  <c r="F110" i="5"/>
  <c r="F109" i="5"/>
  <c r="F107" i="5"/>
  <c r="F105" i="5"/>
  <c r="F104" i="5"/>
  <c r="F103" i="5"/>
  <c r="F102" i="5"/>
  <c r="F101" i="5"/>
  <c r="F100" i="5"/>
  <c r="F96" i="5"/>
  <c r="F94" i="5"/>
  <c r="F93" i="5"/>
  <c r="F92" i="5"/>
  <c r="F91" i="5"/>
  <c r="F90" i="5"/>
  <c r="F88" i="5"/>
  <c r="F87" i="5"/>
  <c r="F86" i="5"/>
  <c r="F85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3" i="5"/>
  <c r="F62" i="5"/>
  <c r="F61" i="5"/>
  <c r="F57" i="5"/>
  <c r="F54" i="5"/>
  <c r="F53" i="5"/>
  <c r="F52" i="5"/>
  <c r="F51" i="5"/>
  <c r="F50" i="5"/>
  <c r="F46" i="5"/>
  <c r="F45" i="5"/>
  <c r="F44" i="5"/>
  <c r="F43" i="5"/>
  <c r="F42" i="5"/>
  <c r="F41" i="5"/>
  <c r="F40" i="5"/>
  <c r="F39" i="5"/>
  <c r="F34" i="5"/>
  <c r="F33" i="5"/>
  <c r="F32" i="5"/>
  <c r="F29" i="5"/>
  <c r="F28" i="5"/>
  <c r="F27" i="5"/>
  <c r="F26" i="5"/>
  <c r="F25" i="5"/>
  <c r="F24" i="5"/>
  <c r="F22" i="5"/>
  <c r="F21" i="5"/>
  <c r="F20" i="5"/>
  <c r="F19" i="5"/>
  <c r="F15" i="5"/>
  <c r="F14" i="5"/>
  <c r="F13" i="5"/>
  <c r="F12" i="5"/>
  <c r="T12" i="5"/>
  <c r="U12" i="5" s="1"/>
  <c r="S12" i="5"/>
  <c r="R12" i="5"/>
  <c r="Q12" i="5"/>
  <c r="L25" i="2"/>
  <c r="M25" i="2" s="1"/>
  <c r="K25" i="2"/>
  <c r="L24" i="2"/>
  <c r="M24" i="2" s="1"/>
  <c r="K24" i="2"/>
  <c r="L23" i="2"/>
  <c r="M23" i="2" s="1"/>
  <c r="K23" i="2"/>
  <c r="M21" i="2"/>
  <c r="L21" i="2"/>
  <c r="K21" i="2"/>
  <c r="L20" i="2"/>
  <c r="M20" i="2" s="1"/>
  <c r="K20" i="2"/>
  <c r="L19" i="2"/>
  <c r="M19" i="2" s="1"/>
  <c r="K19" i="2"/>
  <c r="L18" i="2"/>
  <c r="K18" i="2"/>
  <c r="M18" i="2" s="1"/>
  <c r="L17" i="2"/>
  <c r="M17" i="2" s="1"/>
  <c r="K17" i="2"/>
  <c r="L15" i="2"/>
  <c r="M15" i="2" s="1"/>
  <c r="K15" i="2"/>
  <c r="M14" i="2"/>
  <c r="L14" i="2"/>
  <c r="K14" i="2"/>
  <c r="M13" i="2"/>
  <c r="L13" i="2"/>
  <c r="K13" i="2"/>
  <c r="L11" i="2"/>
  <c r="M11" i="2" s="1"/>
  <c r="K11" i="2"/>
  <c r="L10" i="2"/>
  <c r="K10" i="2"/>
  <c r="M10" i="2" s="1"/>
  <c r="L9" i="2"/>
  <c r="M9" i="2" s="1"/>
  <c r="K9" i="2"/>
  <c r="M8" i="2"/>
  <c r="L8" i="2" l="1"/>
  <c r="K8" i="2"/>
  <c r="C403" i="5" l="1"/>
  <c r="C408" i="5" s="1"/>
  <c r="D403" i="5"/>
  <c r="D408" i="5" s="1"/>
  <c r="E403" i="5"/>
  <c r="G403" i="5"/>
  <c r="H403" i="5"/>
  <c r="I403" i="5"/>
  <c r="J403" i="5"/>
  <c r="L403" i="5"/>
  <c r="L408" i="5" s="1"/>
  <c r="M403" i="5"/>
  <c r="M408" i="5" s="1"/>
  <c r="N403" i="5"/>
  <c r="N408" i="5" s="1"/>
  <c r="O403" i="5"/>
  <c r="B403" i="5"/>
  <c r="B408" i="5" s="1"/>
  <c r="T403" i="5" l="1"/>
  <c r="K403" i="5"/>
  <c r="J408" i="5"/>
  <c r="H408" i="5"/>
  <c r="R408" i="5" s="1"/>
  <c r="R403" i="5"/>
  <c r="G408" i="5"/>
  <c r="Q408" i="5" s="1"/>
  <c r="Q403" i="5"/>
  <c r="I408" i="5"/>
  <c r="S408" i="5" s="1"/>
  <c r="S403" i="5"/>
  <c r="O408" i="5"/>
  <c r="P408" i="5" s="1"/>
  <c r="P403" i="5"/>
  <c r="F403" i="5"/>
  <c r="E408" i="5"/>
  <c r="F408" i="5" s="1"/>
  <c r="J24" i="2"/>
  <c r="J23" i="2"/>
  <c r="J21" i="2"/>
  <c r="J19" i="2"/>
  <c r="J18" i="2"/>
  <c r="J17" i="2"/>
  <c r="J15" i="2"/>
  <c r="J14" i="2"/>
  <c r="J13" i="2"/>
  <c r="J11" i="2"/>
  <c r="J10" i="2"/>
  <c r="J9" i="2"/>
  <c r="J8" i="2"/>
  <c r="G24" i="2"/>
  <c r="G23" i="2"/>
  <c r="G21" i="2"/>
  <c r="G20" i="2"/>
  <c r="G19" i="2"/>
  <c r="G18" i="2"/>
  <c r="G17" i="2"/>
  <c r="G15" i="2"/>
  <c r="G14" i="2"/>
  <c r="G13" i="2"/>
  <c r="G11" i="2"/>
  <c r="G10" i="2"/>
  <c r="G9" i="2"/>
  <c r="G8" i="2"/>
  <c r="D24" i="2"/>
  <c r="D23" i="2"/>
  <c r="D21" i="2"/>
  <c r="D20" i="2"/>
  <c r="D19" i="2"/>
  <c r="D18" i="2"/>
  <c r="D17" i="2"/>
  <c r="D15" i="2"/>
  <c r="D14" i="2"/>
  <c r="D13" i="2"/>
  <c r="D11" i="2"/>
  <c r="D10" i="2"/>
  <c r="D9" i="2"/>
  <c r="D8" i="2"/>
  <c r="I25" i="2"/>
  <c r="H25" i="2"/>
  <c r="F25" i="2"/>
  <c r="E25" i="2"/>
  <c r="C25" i="2"/>
  <c r="B25" i="2"/>
  <c r="K408" i="5" l="1"/>
  <c r="T408" i="5"/>
  <c r="U408" i="5" s="1"/>
  <c r="U403" i="5"/>
  <c r="J25" i="2"/>
  <c r="D25" i="2"/>
  <c r="G25" i="2"/>
</calcChain>
</file>

<file path=xl/sharedStrings.xml><?xml version="1.0" encoding="utf-8"?>
<sst xmlns="http://schemas.openxmlformats.org/spreadsheetml/2006/main" count="685" uniqueCount="320">
  <si>
    <t>(Number of Vehicles)</t>
  </si>
  <si>
    <t>Category</t>
  </si>
  <si>
    <t>Production</t>
  </si>
  <si>
    <t>Domestic Sales</t>
  </si>
  <si>
    <t>Exports</t>
  </si>
  <si>
    <t>Segment/Subsegment</t>
  </si>
  <si>
    <t>April-January</t>
  </si>
  <si>
    <t>2019-2020</t>
  </si>
  <si>
    <t>2020-2021</t>
  </si>
  <si>
    <t>% Change</t>
  </si>
  <si>
    <t>Passenger Cars</t>
  </si>
  <si>
    <t>Utility Vehicles(UVs)</t>
  </si>
  <si>
    <t>Vans</t>
  </si>
  <si>
    <t>Total  Passenger Vehicles (PVs)</t>
  </si>
  <si>
    <t>Passenger Carrier</t>
  </si>
  <si>
    <t>Goods Carrier</t>
  </si>
  <si>
    <t>Scooter/ Scooterettee</t>
  </si>
  <si>
    <t>Motorcycle/Step-Throughs</t>
  </si>
  <si>
    <t>Mopeds</t>
  </si>
  <si>
    <t>Electric Two Wheelers</t>
  </si>
  <si>
    <t>Total  Two Wheelers</t>
  </si>
  <si>
    <t>Quadricycle</t>
  </si>
  <si>
    <t xml:space="preserve">Total </t>
  </si>
  <si>
    <t>For the month of</t>
  </si>
  <si>
    <t>Cumulative</t>
  </si>
  <si>
    <t>January</t>
  </si>
  <si>
    <t>Manufacturer</t>
  </si>
  <si>
    <t>FCA India Automobiles Pvt Ltd</t>
  </si>
  <si>
    <t>Fiat India Automobiles Pvt Ltd</t>
  </si>
  <si>
    <t>Force Motors Ltd</t>
  </si>
  <si>
    <t>Ford India Private Ltd</t>
  </si>
  <si>
    <t>General Motors India Pvt Ltd</t>
  </si>
  <si>
    <t>Hindustan Motor Finance Corporation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</si>
  <si>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</si>
  <si>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</si>
  <si>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</si>
  <si>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</si>
  <si>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</si>
  <si>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Mahindra Electric Mobility Ltd</t>
  </si>
  <si>
    <t>Maruti Suzuki India Ltd</t>
  </si>
  <si>
    <t>MG Motor India Pvt Ltd</t>
  </si>
  <si>
    <t>Nissan Motor India Pvt Ltd</t>
  </si>
  <si>
    <t>Renault India Pvt Ltd</t>
  </si>
  <si>
    <t>SkodaAuto India Pvt Ltd</t>
  </si>
  <si>
    <t>Toyota Kirloskar Motor Pvt Ltd</t>
  </si>
  <si>
    <t>Volkswagen India Pvt Ltd</t>
  </si>
  <si>
    <t>Piaggio Vehicles Pvt Ltd</t>
  </si>
  <si>
    <t>Atul Auto Ltd</t>
  </si>
  <si>
    <t>Bajaj Auto Ltd</t>
  </si>
  <si>
    <t>Scooters India Ltd</t>
  </si>
  <si>
    <t>TVS Motor Company Ltd</t>
  </si>
  <si>
    <t>H-D Motor Company India Pvt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</si>
  <si>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</si>
  <si>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</si>
  <si>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</si>
  <si>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</si>
  <si>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</si>
  <si>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Royal-Enfield (Unit of Eicher Motors)</t>
  </si>
  <si>
    <t>Suzuki Motorcycle India Pvt Ltd</t>
  </si>
  <si>
    <t>Triumph Motorcycles India Pvt Ltd</t>
  </si>
  <si>
    <t>Total A: Passenger Cars</t>
  </si>
  <si>
    <t>B: Utility Vehicles(UVs)</t>
  </si>
  <si>
    <t>Total B: Utility Vehicles(UVs)</t>
  </si>
  <si>
    <t>Total C: Vans</t>
  </si>
  <si>
    <t>A: Passenger Carrier</t>
  </si>
  <si>
    <t>Total A: Passenger Carrier</t>
  </si>
  <si>
    <t>B: Goods Carrier</t>
  </si>
  <si>
    <t>Total B: Goods Carrier</t>
  </si>
  <si>
    <t>Total A: Scooter/ Scooterettee</t>
  </si>
  <si>
    <t>Total C: Mopeds</t>
  </si>
  <si>
    <t>Total D: Electric Two Wheelers</t>
  </si>
  <si>
    <t>Total Quadricycle</t>
  </si>
  <si>
    <t>A : Passenger Cars - Upto 5 Seats</t>
  </si>
  <si>
    <t>Mini :Seats upto-5, Length Normally &lt;3600 mm, Body Style-Hatchback, Engine Displacement Normally upto 1.0 Litre</t>
  </si>
  <si>
    <t>Regular</t>
  </si>
  <si>
    <t>Mahindra Electric Mobility Ltd (E2O)</t>
  </si>
  <si>
    <t>Renault India Pvt Ltd (Kwid)</t>
  </si>
  <si>
    <t>Compact :Seats upto-5, Length  Normally between 3600 - 4000 mm, Body Style-Sedan/Estate/Hatch/Notchback, Engine Displacement Normally upto 1.4 Litre</t>
  </si>
  <si>
    <t>Fiat India Automobiles Pvt Ltd (Avventura,Grande Punto)</t>
  </si>
  <si>
    <t>Ford India Private Ltd (Figo,Figo Aspire,Ford Freestyle)</t>
  </si>
  <si>
    <t>General Motors India Pvt Ltd (Beat)</t>
  </si>
  <si>
    <t>Honda Cars India Ltd (Amaze,Jazz)</t>
  </si>
  <si>
    <t>Hyundai Motor India Ltd (Aura,Elite i20,Grand i10,Santro,Xcent)</t>
  </si>
  <si>
    <t>Mahindra &amp; Mahindra Ltd (Verito Vibe)</t>
  </si>
  <si>
    <t>Nissan Motor India Pvt Ltd (DATSUN GO,Datsun Redi-GO,Micra)</t>
  </si>
  <si>
    <t>Toyota Kirloskar Motor Pvt Ltd (GLANZA,Liva Hatchback)</t>
  </si>
  <si>
    <t>Volkswagen India Pvt Ltd (Ameo,Polo)</t>
  </si>
  <si>
    <t>Super Compact :Seats upto-5, Length Normally between 4000 - 4250 mm, Body Style-Sedan/Estate/Hatch/Notchback, Engine Displacement Normally upto 1.6 Litre</t>
  </si>
  <si>
    <t>Mahindra &amp; Mahindra Ltd (Verito)</t>
  </si>
  <si>
    <t>Toyota Kirloskar Motor Pvt Ltd (Etios Sedan)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</si>
  <si>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</si>
  <si>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</si>
  <si>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</si>
  <si>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Nissan Motor India Pvt Ltd (Sunny)</t>
  </si>
  <si>
    <t>SkodaAuto India Pvt Ltd (Rapid)</t>
  </si>
  <si>
    <t>Toyota Kirloskar Motor Pvt Ltd (Yaris)</t>
  </si>
  <si>
    <t>Volkswagen India Pvt Ltd (Vento)</t>
  </si>
  <si>
    <t>Executive :Seats upto-5, Length Normally between 4500 - 4700 mm, Body Style-Sedan/Estate/Notchback, Engine Displacement Normally upto 2 Litre</t>
  </si>
  <si>
    <t>Fiat India Automobiles Pvt Ltd (Linea)</t>
  </si>
  <si>
    <t>Honda Cars India Ltd (Civic)</t>
  </si>
  <si>
    <t>Hyundai Motor India Ltd (Elantra)</t>
  </si>
  <si>
    <t>SkodaAuto India Pvt Ltd (Octavia)</t>
  </si>
  <si>
    <t>Toyota Kirloskar Motor Pvt Ltd (Corolla)</t>
  </si>
  <si>
    <t>Premium :Seats upto-5, Length Normally between 4700 - 5000 mm, Body Style-Sedan/Estates, Engine Displacement Normally upto 3 Litre</t>
  </si>
  <si>
    <t>SkodaAuto India Pvt Ltd (Superb,SUPERB -B8)</t>
  </si>
  <si>
    <t>Volkswagen India Pvt Ltd (Passat)</t>
  </si>
  <si>
    <t>Specialty</t>
  </si>
  <si>
    <t>Ford India Private Ltd (Mustang)</t>
  </si>
  <si>
    <t>Toyota Kirloskar Motor Pvt Ltd (Camry,Prius)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</si>
  <si>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</si>
  <si>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</si>
  <si>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</si>
  <si>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Force Motors Ltd (GURKHA)</t>
  </si>
  <si>
    <t>Ford India Private Ltd (FORD ECOSPORT)</t>
  </si>
  <si>
    <t>Honda Cars India Ltd (WR-V)</t>
  </si>
  <si>
    <t>Hyundai Motor India Ltd (Venue)</t>
  </si>
  <si>
    <t>Kia Motors India Pvt Ltd (Sonet)</t>
  </si>
  <si>
    <t>Mahindra &amp; Mahindra Ltd (Bolero Power Plus,KUV100,NuvoSport,Thar,TUV300,XUV300)</t>
  </si>
  <si>
    <t>Nissan Motor India Pvt Ltd (GO +,Magnite)</t>
  </si>
  <si>
    <t>Renault India Pvt Ltd (Triber)</t>
  </si>
  <si>
    <t>Toyota Kirloskar Motor Pvt Ltd (URBAN CRUISER)</t>
  </si>
  <si>
    <t>Total</t>
  </si>
  <si>
    <t>UV1 : Length 4000  to 4400 mm &amp; Price &lt;20 Lakhs</t>
  </si>
  <si>
    <t>Force Motors Ltd (Trax)</t>
  </si>
  <si>
    <t>Hyundai Motor India Ltd (Creta)</t>
  </si>
  <si>
    <t>Kia Motors India Pvt Ltd (Seltos)</t>
  </si>
  <si>
    <t>Mahindra &amp; Mahindra Ltd (Bolero)</t>
  </si>
  <si>
    <t>Nissan Motor India Pvt Ltd (KICKS,TERRANO)</t>
  </si>
  <si>
    <t>Renault India Pvt Ltd (Captur,Duster)</t>
  </si>
  <si>
    <t>Volkswagen India Pvt Ltd (T-Roc)</t>
  </si>
  <si>
    <t>UV2 : Length between 4400 - 4700 mm &amp; Price &lt;20 Lakhs</t>
  </si>
  <si>
    <t>Honda Cars India Ltd (BR-V)</t>
  </si>
  <si>
    <t>Mahindra &amp; Mahindra Ltd (Bolero Plus,Marazzo,Scorpio,TUV300 plus,Xuv500,Xylo)</t>
  </si>
  <si>
    <t>MG Motor India Pvt Ltd (Hector)</t>
  </si>
  <si>
    <t>Renault India Pvt Ltd (Lodgy)</t>
  </si>
  <si>
    <t>UV3 : Length &gt;4700 mm &amp; Price &lt;20 Lakhs</t>
  </si>
  <si>
    <t>Isuzu Motors India Pvt Ltd (V-CROSS)</t>
  </si>
  <si>
    <t>Toyota Kirloskar Motor Pvt Ltd (INNOVA CRYSTA)</t>
  </si>
  <si>
    <t>UV4 : Price between Rs. 20 to 30 Lakh</t>
  </si>
  <si>
    <t>FCA India Automobiles Pvt Ltd (Jeep Compass)</t>
  </si>
  <si>
    <t>Hindustan Motor Finance Corporation Ltd (OUTLANDER,PAJERO SPORT)</t>
  </si>
  <si>
    <t>Honda Cars India Ltd (CRV)</t>
  </si>
  <si>
    <t>Hyundai Motor India Ltd (Kona,Tucson)</t>
  </si>
  <si>
    <t>Isuzu Motors India Pvt Ltd (MU-X)</t>
  </si>
  <si>
    <t>Kia Motors India Pvt Ltd (Carnival)</t>
  </si>
  <si>
    <t>Mahindra &amp; Mahindra Ltd (Alturas G4)</t>
  </si>
  <si>
    <t>MG Motor India Pvt Ltd (ZS EV)</t>
  </si>
  <si>
    <t>SkodaAuto India Pvt Ltd (Karoq)</t>
  </si>
  <si>
    <t>UV5 : Price &gt;Rs. 30 Lakh</t>
  </si>
  <si>
    <t>Ford India Private Ltd (Endeavour)</t>
  </si>
  <si>
    <t>MG Motor India Pvt Ltd (GLOSTER)</t>
  </si>
  <si>
    <t>SkodaAuto India Pvt Ltd (Kodiaq)</t>
  </si>
  <si>
    <t>Toyota Kirloskar Motor Pvt Ltd (Fortuner,Land Cruiser,Prado,Vellfire)</t>
  </si>
  <si>
    <t>Volkswagen India Pvt Ltd (Tiguan,Tiguan AllSpace)</t>
  </si>
  <si>
    <t>C :Vans ; Generally 1 or 1.5 box; seats upto 5 to 10</t>
  </si>
  <si>
    <t>V1 :Hard tops mainly used for personal transport, Price upto Rs. 10 Lakh</t>
  </si>
  <si>
    <t>Mahindra &amp; Mahindra Ltd (Maxximo,Supro)</t>
  </si>
  <si>
    <t>V2 :Soft tops mainly used as Maxi Cabs, Price upto Rs. 10 Lakh</t>
  </si>
  <si>
    <t>Mahindra &amp; Mahindra Ltd (Jeeto,Maxximo,Supro)</t>
  </si>
  <si>
    <t>Total Vans</t>
  </si>
  <si>
    <t>Total Passenger Vehicles (PVs)</t>
  </si>
  <si>
    <t>A1:No. of seats Including driver not exceeding 4 &amp; Max.Mass not exceeding 1 tonne</t>
  </si>
  <si>
    <t>Atul Auto Ltd (ATUL ELITE,ATUL GEMINI)</t>
  </si>
  <si>
    <t>Bajaj Auto Ltd (Maxima,RE)</t>
  </si>
  <si>
    <t>Mahindra &amp; Mahindra Ltd (Alfa)</t>
  </si>
  <si>
    <t>Piaggio Vehicles Pvt Ltd (Ape Auto,Ape City)</t>
  </si>
  <si>
    <t>Scooters India Ltd (Vikram 450D)</t>
  </si>
  <si>
    <t>TVS Motor Company Ltd (TVS King 4S)</t>
  </si>
  <si>
    <t>A2:No. of seats Including  driver exceeding 4 but not exceeding 7 &amp; Max.Mass not exceeding 1.5 tonnes</t>
  </si>
  <si>
    <t>Atul Auto Ltd (ATUL GEM,ATUL SHAKTI)</t>
  </si>
  <si>
    <t>Force Motors Ltd (Minidor)</t>
  </si>
  <si>
    <t>Scooters India Ltd (Vidyut Passenger,Vikram 1500CG,Vikram 750D AC)</t>
  </si>
  <si>
    <t>A3: Others</t>
  </si>
  <si>
    <t>Mahindra &amp; Mahindra Ltd (Alfa,Treo)</t>
  </si>
  <si>
    <t>Total Passenger Carrier</t>
  </si>
  <si>
    <t>B1:  Max mass not exceeding 1 tonnes</t>
  </si>
  <si>
    <t>Atul Auto Ltd (ATUL ELITE,ATUL GEM,ATUL GEMINI,ATUL SHAKTI)</t>
  </si>
  <si>
    <t>Bajaj Auto Ltd (Maxima)</t>
  </si>
  <si>
    <t>Piaggio Vehicles Pvt Ltd (Ape Xtra)</t>
  </si>
  <si>
    <t>Scooters India Ltd (Vikram 1000CG,Vikram 450D)</t>
  </si>
  <si>
    <t>B2: Others</t>
  </si>
  <si>
    <t>Scooters India Ltd (Vikram 750D AC)</t>
  </si>
  <si>
    <t>Total Goods Carrier</t>
  </si>
  <si>
    <t>Total Three Wheelers</t>
  </si>
  <si>
    <t>A : Scooter/ Scooterettee : Wheel size is less than or equal to 12”</t>
  </si>
  <si>
    <t>A1: Engine capacity less than or equal to 75 CC</t>
  </si>
  <si>
    <t>Piaggio Vehicles Pvt Ltd (SR 50 MT,Typhoon 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</si>
  <si>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</si>
  <si>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</si>
  <si>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</si>
  <si>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(Duet,HERO DESTNI 125,Maestro,Pleasure)</t>
  </si>
  <si>
    <t>Honda Motorcycle &amp; Scooter India Pvt Ltd (Activa,Aviator,CLIQ,Dio,GRAZIA,NAVI)</t>
  </si>
  <si>
    <t>India Yamaha Motor Pvt Ltd (Alpha,Fascino,Ray)</t>
  </si>
  <si>
    <t>Mahindra Two Wheelers Ltd (Gusto)</t>
  </si>
  <si>
    <t>Piaggio Vehicles Pvt Ltd (Aprilia SR 125,Vespa)</t>
  </si>
  <si>
    <t>Suzuki Motorcycle India Pvt Ltd (Access,Burgman,Lets)</t>
  </si>
  <si>
    <t>TVS Motor Company Ltd (Jupiter,NTORQ,Wego,Zest)</t>
  </si>
  <si>
    <t>A4 : Engine capacity &gt;125 CC but less than or equal to 150 CC</t>
  </si>
  <si>
    <t>Piaggio Vehicles Pvt Ltd (Aprilia SR150,Vespa)</t>
  </si>
  <si>
    <t>A5 : Engine capacity &gt;150 CC &amp; =200 CC</t>
  </si>
  <si>
    <t>Piaggio Vehicles Pvt Ltd (Aprilia SR160)</t>
  </si>
  <si>
    <t>Total Scooter/ Scooterettee</t>
  </si>
  <si>
    <t>B2: Engine Capacity &gt;75 cc but less than equal to 110 cc</t>
  </si>
  <si>
    <t>Bajaj Auto Ltd (Boxer,CT,Discover,Platina)</t>
  </si>
  <si>
    <t>Hero MotoCorp Ltd (HF Dawn,HF Deluxe,Passion,Splendor)</t>
  </si>
  <si>
    <t>Honda Motorcycle &amp; Scooter India Pvt Ltd (CB Twister,Dream,LIVO)</t>
  </si>
  <si>
    <t>India Kawasaki Motors Pvt Ltd (KLX 110,KX 100)</t>
  </si>
  <si>
    <t>India Yamaha Motor Pvt Ltd (Crux,Saluto RX)</t>
  </si>
  <si>
    <t>Mahindra Two Wheelers Ltd (Arro,Centuro)</t>
  </si>
  <si>
    <t>TVS Motor Company Ltd (Jive,Radeon,SPORT,STAR CITY)</t>
  </si>
  <si>
    <t>B3: Engine Capacity &gt;110 cc but less than equal to 125 cc</t>
  </si>
  <si>
    <t>Bajaj Auto Ltd (Boxer,CT,Discover,Husqvarna,KTM,Platina,Pulsar)</t>
  </si>
  <si>
    <t>Hero MotoCorp Ltd (Glamour,Splendor)</t>
  </si>
  <si>
    <t>Honda Motorcycle &amp; Scooter India Pvt Ltd (CB Shine)</t>
  </si>
  <si>
    <t>India Yamaha Motor Pvt Ltd (Saluto,YD125)</t>
  </si>
  <si>
    <t>Suzuki Motorcycle India Pvt Ltd (Hayate)</t>
  </si>
  <si>
    <t>TVS Motor Company Ltd (STAR CITY 125,Victor)</t>
  </si>
  <si>
    <t>B4: Engine Capacity &gt;125 cc but less than equal to 150 cc</t>
  </si>
  <si>
    <t>Bajaj Auto Ltd (Boxer,CT 150,Pulsar)</t>
  </si>
  <si>
    <t>Hero MotoCorp Ltd (Acheiver,Hunk,Xtreme)</t>
  </si>
  <si>
    <t>Honda Motorcycle &amp; Scooter India Pvt Ltd (CB TRIGGER,CB UNICORN 150)</t>
  </si>
  <si>
    <t>India Kawasaki Motors Pvt Ltd (KLX 140)</t>
  </si>
  <si>
    <t>India Yamaha Motor Pvt Ltd (FZ,SZ)</t>
  </si>
  <si>
    <t>Suzuki Motorcycle India Pvt Ltd (GS150R)</t>
  </si>
  <si>
    <t>B5: Engine Capacity &gt;150 cc but less than equal to 200 cc</t>
  </si>
  <si>
    <t>Bajaj Auto Ltd (Avenger,Husqvarna,KTM,Pulsar)</t>
  </si>
  <si>
    <t>Hero MotoCorp Ltd (X PULSE 200T,XPULSE 200,XTREME.)</t>
  </si>
  <si>
    <t>Honda Motorcycle &amp; Scooter India Pvt Ltd (CB HORNET 160R,CB UNICORN 160,HORNET 2.0,UNICORN PRM,X Blade)</t>
  </si>
  <si>
    <t>India Yamaha Motor Pvt Ltd (MT 15,R15)</t>
  </si>
  <si>
    <t>Suzuki Motorcycle India Pvt Ltd (GIXXER,Intruder)</t>
  </si>
  <si>
    <t>TVS Motor Company Ltd (Apache)</t>
  </si>
  <si>
    <t>B6: Engine Capacity &gt;200 cc but less than equal to 250 cc</t>
  </si>
  <si>
    <t>Bajaj Auto Ltd (Avenger,Dominar,Husqvarna,KTM,Pulsar)</t>
  </si>
  <si>
    <t>Hero MotoCorp Ltd (Karizma)</t>
  </si>
  <si>
    <t>Honda Motorcycle &amp; Scooter India Pvt Ltd (CBR 250R)</t>
  </si>
  <si>
    <t>India Kawasaki Motors Pvt Ltd (KX 250 )</t>
  </si>
  <si>
    <t>India Yamaha Motor Pvt Ltd (FZ25)</t>
  </si>
  <si>
    <t>Suzuki Motorcycle India Pvt Ltd (GIXXER 250)</t>
  </si>
  <si>
    <t>B7: Engine Capacity &gt;250 cc but less than equal to 350 cc</t>
  </si>
  <si>
    <t>Honda Motorcycle &amp; Scooter India Pvt Ltd (CB300R,FORZA,H’Ness)</t>
  </si>
  <si>
    <t>India Kawasaki Motors Pvt Ltd (Ninja300,Versys 300)</t>
  </si>
  <si>
    <t>India Yamaha Motor Pvt Ltd (R3)</t>
  </si>
  <si>
    <t>Mahindra Two Wheelers Ltd (MOJO)</t>
  </si>
  <si>
    <t>Royal-Enfield (Unit of Eicher Motors) (Bullet 350,Bullet Electra Twinspark,Classic 350,Meteor 350,Thunderbird 350)</t>
  </si>
  <si>
    <t>TVS Motor Company Ltd (BMW,RR 310)</t>
  </si>
  <si>
    <t>B8: Engine Capacity &gt;350 cc but less than equal to 500 cc</t>
  </si>
  <si>
    <t>Bajaj Auto Ltd (Dominar,Husqvarna,KTM)</t>
  </si>
  <si>
    <t>India Kawasaki Motors Pvt Ltd (Ninja 400)</t>
  </si>
  <si>
    <t>Royal-Enfield (Unit of Eicher Motors) (Bullet 500,Classic 500,Himalayan,Thunderbird 500)</t>
  </si>
  <si>
    <t>B9: Engine Capacity &gt;500 cc but less than equal to 800 cc</t>
  </si>
  <si>
    <t>Bajaj Auto Ltd (KTM)</t>
  </si>
  <si>
    <t>H-D Motor Company India Pvt Ltd (STREET 500,STREET 750,STREET ROD)</t>
  </si>
  <si>
    <t>Honda Motorcycle &amp; Scooter India Pvt Ltd (CBR 650F)</t>
  </si>
  <si>
    <t>India Kawasaki Motors Pvt Ltd (Ninja650,Versys 650,Vulcan S,W800,Z650,ZX-6R)</t>
  </si>
  <si>
    <t>Royal-Enfield (Unit of Eicher Motors) (650 Twin)</t>
  </si>
  <si>
    <t>Suzuki Motorcycle India Pvt Ltd (DL650XA,GSX-S750)</t>
  </si>
  <si>
    <t>Triumph Motorcycles India Pvt Ltd (Street Triple,Street Triple RS,STREET TRIPLE S,Tiger 800 XCa,Tiger 800 XCx,Tiger 800 XR,Tiger 800 XRx)</t>
  </si>
  <si>
    <t>B10: Engine Capacity &gt;800 cc but less than equal to 1000 cc</t>
  </si>
  <si>
    <t>H-D Motor Company India Pvt Ltd (883 IRON)</t>
  </si>
  <si>
    <t>Honda Motorcycle &amp; Scooter India Pvt Ltd (AFRICA TWIN,CB 1000R,CBR 1000RR)</t>
  </si>
  <si>
    <t>India Kawasaki Motors Pvt Ltd (H2/H2,Ninja ZX-10R,Z900)</t>
  </si>
  <si>
    <t>India Yamaha Motor Pvt Ltd (MT09,R1)</t>
  </si>
  <si>
    <t>Suzuki Motorcycle India Pvt Ltd (GSX-R1000)</t>
  </si>
  <si>
    <t>Triumph Motorcycles India Pvt Ltd (Boneville T100,Street Scrambler,Street Twin,Tiger 900)</t>
  </si>
  <si>
    <t>B11: Engine Capacity &gt;1000 cc but less than equal to 1600 cc</t>
  </si>
  <si>
    <t>H-D Motor Company India Pvt Ltd (1200 Custom,1200 X - FORTY EIGHT,1200CX - Roadster,Forty Eight Special)</t>
  </si>
  <si>
    <t>Honda Motorcycle &amp; Scooter India Pvt Ltd (AFRICA TWIN)</t>
  </si>
  <si>
    <t>India Kawasaki Motors Pvt Ltd (Ninja1000,Versys 1000)</t>
  </si>
  <si>
    <t>Suzuki Motorcycle India Pvt Ltd (Hayabusa)</t>
  </si>
  <si>
    <t>Triumph Motorcycles India Pvt Ltd (Boneville Bobber,Boneville Speedmaster,Boneville T120,Scrambler 1200,Speed Twin,Thurxton R,TIGER EXPLORER Xcx)</t>
  </si>
  <si>
    <t>B12: Engine Capacity &gt;1600 cc</t>
  </si>
  <si>
    <t>H-D Motor Company India Pvt Ltd (CVO Limited,Deluxe,FAT BOB,FAT BOY,HERITAGE CLASSIC,HERITAGE SOFTAIL,Low Rider,Low Rider S,Low Rider Special,ROADGLIDE SPECIAL,ROADKING,STREET BOB,STREET GLIDE)</t>
  </si>
  <si>
    <t>Honda Motorcycle &amp; Scooter India Pvt Ltd (GL1800)</t>
  </si>
  <si>
    <t>Triumph Motorcycles India Pvt Ltd (ROCKET III,Rocket III R)</t>
  </si>
  <si>
    <t>C:Moped: More than 75 cc  to 100 and with fixed transmission Ratio, Big wheel size – more than 12”</t>
  </si>
  <si>
    <t>C1:Engine capacity &lt;=100 CC</t>
  </si>
  <si>
    <t>TVS Motor Company Ltd (TVS XL)</t>
  </si>
  <si>
    <t>D : Electric Two Wheelers</t>
  </si>
  <si>
    <t>D2 : More Than 250 W</t>
  </si>
  <si>
    <t>Bajaj Auto Ltd (Chetak)</t>
  </si>
  <si>
    <t>TVS Motor Company Ltd (TVS iQube Electric)</t>
  </si>
  <si>
    <t>Total Two Wheelers</t>
  </si>
  <si>
    <t>Bajaj Auto Ltd (Qute)</t>
  </si>
  <si>
    <t>-</t>
  </si>
  <si>
    <t xml:space="preserve">Grand Total </t>
  </si>
  <si>
    <t>Summary Report: Cumulative Production, Domestic Sales &amp; Exports data for the period of April-January 2021 with % Change</t>
  </si>
  <si>
    <t>* BMW, Mercedes and Volvo Auto data is not available and Tata Motors data is available for Apr-Dec only</t>
  </si>
  <si>
    <t>Three Wheelers</t>
  </si>
  <si>
    <t>Two Wheelers</t>
  </si>
  <si>
    <t>Passenger Vehicles (PVs)*</t>
  </si>
  <si>
    <t>NA</t>
  </si>
  <si>
    <t>Total B: Motorcycle/Step-Throughs</t>
  </si>
  <si>
    <t>Total Utility Vehicles (UVs)</t>
  </si>
  <si>
    <t>B : Motorcycles/Step-Through: Big wheel size – more than 12”.</t>
  </si>
  <si>
    <t>Total Motorcycles</t>
  </si>
  <si>
    <t>Tata Motors Ltd**</t>
  </si>
  <si>
    <t>Sub-segment &amp; Company wise Production, Domestic Sales &amp; Exports Report for the month of January 2021 and Cumulative for April-January 2021</t>
  </si>
  <si>
    <t>Maruti Suzuki India Ltd (Alto,Spresso)</t>
  </si>
  <si>
    <r>
      <t>(</t>
    </r>
    <r>
      <rPr>
        <sz val="10"/>
        <rFont val="Arial"/>
        <family val="2"/>
      </rPr>
      <t>Number of Vehicles)</t>
    </r>
  </si>
  <si>
    <t>Maruti Suzuki India Ltd (CIAZ)</t>
  </si>
  <si>
    <t>Maruti Suzuki India Ltd (Ertiga,S-Cross)</t>
  </si>
  <si>
    <t>Maruti Suzuki India Ltd (XL6)</t>
  </si>
  <si>
    <t>Maruti Suzuki India Ltd (Eeco,Omni)</t>
  </si>
  <si>
    <t>* Tata Motors data is available for Apr-Dec only</t>
  </si>
  <si>
    <t>*  BMW, Mercedes &amp; Volvo Auto data not available</t>
  </si>
  <si>
    <t>NA=Not Available</t>
  </si>
  <si>
    <t>** Tata Motors data is available for Apr-Dec only</t>
  </si>
  <si>
    <t>* BMW, Mercedes and Volvo Auto data is not available</t>
  </si>
  <si>
    <t>Maruti Suzuki India Ltd (OEM Model#,Baleno,Celerio,DZIRE,IGNIS,New Wagon R,Swift)</t>
  </si>
  <si>
    <t>Maruti Suzuki India Ltd ((Gypsy, OEM Model #,VITARA BREZZA))</t>
  </si>
  <si>
    <t>#Only production volume of OEM Model is reported by Maruti Suzuki India Limited.  </t>
  </si>
  <si>
    <t>Tata Motors Ltd** (Altroz,Bolt,Tiago,Tigor,Zest)</t>
  </si>
  <si>
    <t>Tata Motors Ltd* (Nexon)</t>
  </si>
  <si>
    <t>Tata Motors Ltd* (HARRIER,Safari,Sumo)</t>
  </si>
  <si>
    <t>Tata Motors Ltd* (Hexa)</t>
  </si>
  <si>
    <t>Tata Motors Ltd* (Magic Express)</t>
  </si>
  <si>
    <t>Tata Motors Ltd* (Magic Iris)</t>
  </si>
  <si>
    <t>Sales (Domestic+Exports)</t>
  </si>
  <si>
    <t>Source: SIAM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</si>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</sst>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10409]#,##0;\(#,##0\)"/>
    <numFmt numFmtId="166" formatCode="[$-10409]0.00"/>
    <numFmt numFmtId="167" formatCode="[$-10409]#,##0"/>
    <numFmt numFmtId="168" formatCode="[$-10409]#,##0.00"/>
    <numFmt numFmtId="169" formatCode="[$-10409]#,##0;\-#,##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MS Sans Serif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0" fontId="4" fillId="0" borderId="0"/>
    <xf numFmtId="0" fontId="8" fillId="0" borderId="0"/>
  </cellStyleXfs>
  <cellXfs count="121">
    <xf numFmtId="0" fontId="0" fillId="0" borderId="0" xfId="0"/>
    <xf numFmtId="167" fontId="2" fillId="0" borderId="0" xfId="0" applyNumberFormat="1" applyFont="1" applyAlignment="1" applyProtection="1">
      <alignment horizontal="right" vertical="top" readingOrder="1"/>
      <protection locked="0"/>
    </xf>
    <xf numFmtId="0" fontId="4" fillId="0" borderId="0" xfId="0" applyFont="1" applyAlignment="1"/>
    <xf numFmtId="167" fontId="2" fillId="0" borderId="10" xfId="0" applyNumberFormat="1" applyFont="1" applyBorder="1" applyAlignment="1" applyProtection="1">
      <alignment horizontal="right" vertical="top" readingOrder="1"/>
      <protection locked="0"/>
    </xf>
    <xf numFmtId="0" fontId="3" fillId="0" borderId="0" xfId="0" applyFont="1" applyBorder="1" applyAlignment="1" applyProtection="1">
      <alignment horizontal="right" vertical="top" readingOrder="1"/>
      <protection locked="0"/>
    </xf>
    <xf numFmtId="0" fontId="3" fillId="0" borderId="15" xfId="0" applyFont="1" applyBorder="1" applyAlignment="1" applyProtection="1">
      <alignment horizontal="right" vertical="top" readingOrder="1"/>
      <protection locked="0"/>
    </xf>
    <xf numFmtId="165" fontId="3" fillId="0" borderId="0" xfId="0" applyNumberFormat="1" applyFont="1" applyBorder="1" applyAlignment="1" applyProtection="1">
      <alignment horizontal="right" vertical="top" readingOrder="1"/>
      <protection locked="0"/>
    </xf>
    <xf numFmtId="166" fontId="3" fillId="0" borderId="15" xfId="0" applyNumberFormat="1" applyFont="1" applyBorder="1" applyAlignment="1" applyProtection="1">
      <alignment horizontal="right" vertical="top" readingOrder="1"/>
      <protection locked="0"/>
    </xf>
    <xf numFmtId="3" fontId="3" fillId="0" borderId="0" xfId="0" applyNumberFormat="1" applyFont="1" applyBorder="1" applyAlignment="1" applyProtection="1">
      <alignment horizontal="right" vertical="top" readingOrder="1"/>
      <protection locked="0"/>
    </xf>
    <xf numFmtId="166" fontId="2" fillId="0" borderId="16" xfId="0" applyNumberFormat="1" applyFont="1" applyBorder="1" applyAlignment="1" applyProtection="1">
      <alignment horizontal="right" vertical="top" readingOrder="1"/>
      <protection locked="0"/>
    </xf>
    <xf numFmtId="0" fontId="2" fillId="0" borderId="18" xfId="0" applyFont="1" applyBorder="1" applyAlignment="1" applyProtection="1">
      <alignment vertical="top" readingOrder="1"/>
      <protection locked="0"/>
    </xf>
    <xf numFmtId="0" fontId="3" fillId="0" borderId="18" xfId="0" applyFont="1" applyBorder="1" applyAlignment="1" applyProtection="1">
      <alignment vertical="top" readingOrder="1"/>
      <protection locked="0"/>
    </xf>
    <xf numFmtId="0" fontId="2" fillId="0" borderId="19" xfId="0" applyFont="1" applyBorder="1" applyAlignment="1" applyProtection="1">
      <alignment vertical="top" readingOrder="1"/>
      <protection locked="0"/>
    </xf>
    <xf numFmtId="0" fontId="3" fillId="0" borderId="18" xfId="0" applyFont="1" applyBorder="1" applyAlignment="1" applyProtection="1">
      <alignment horizontal="right" vertical="top" readingOrder="1"/>
      <protection locked="0"/>
    </xf>
    <xf numFmtId="165" fontId="3" fillId="0" borderId="18" xfId="0" applyNumberFormat="1" applyFont="1" applyBorder="1" applyAlignment="1" applyProtection="1">
      <alignment horizontal="right" vertical="top" readingOrder="1"/>
      <protection locked="0"/>
    </xf>
    <xf numFmtId="167" fontId="2" fillId="0" borderId="19" xfId="0" applyNumberFormat="1" applyFont="1" applyBorder="1" applyAlignment="1" applyProtection="1">
      <alignment horizontal="right" vertical="top" readingOrder="1"/>
      <protection locked="0"/>
    </xf>
    <xf numFmtId="0" fontId="4" fillId="0" borderId="0" xfId="0" applyFont="1"/>
    <xf numFmtId="0" fontId="3" fillId="0" borderId="20" xfId="0" applyFont="1" applyBorder="1" applyAlignment="1" applyProtection="1">
      <alignment horizontal="right" vertical="top" readingOrder="1"/>
      <protection locked="0"/>
    </xf>
    <xf numFmtId="0" fontId="3" fillId="0" borderId="21" xfId="0" applyFont="1" applyBorder="1" applyAlignment="1" applyProtection="1">
      <alignment horizontal="right" vertical="top" readingOrder="1"/>
      <protection locked="0"/>
    </xf>
    <xf numFmtId="0" fontId="2" fillId="0" borderId="22" xfId="0" applyFont="1" applyBorder="1" applyAlignment="1" applyProtection="1">
      <alignment vertical="top" readingOrder="1"/>
      <protection locked="0"/>
    </xf>
    <xf numFmtId="0" fontId="3" fillId="0" borderId="22" xfId="0" applyFont="1" applyBorder="1" applyAlignment="1" applyProtection="1">
      <alignment horizontal="right" vertical="top" readingOrder="1"/>
      <protection locked="0"/>
    </xf>
    <xf numFmtId="0" fontId="5" fillId="0" borderId="0" xfId="0" applyFont="1"/>
    <xf numFmtId="0" fontId="6" fillId="0" borderId="12" xfId="0" applyFont="1" applyBorder="1" applyAlignment="1" applyProtection="1">
      <alignment horizontal="center" vertical="top" readingOrder="1"/>
      <protection locked="0"/>
    </xf>
    <xf numFmtId="0" fontId="6" fillId="0" borderId="5" xfId="0" applyFont="1" applyBorder="1" applyAlignment="1" applyProtection="1">
      <alignment horizontal="center" vertical="top" readingOrder="1"/>
      <protection locked="0"/>
    </xf>
    <xf numFmtId="0" fontId="6" fillId="0" borderId="14" xfId="0" applyFont="1" applyBorder="1" applyAlignment="1" applyProtection="1">
      <alignment horizontal="center" vertical="top" readingOrder="1"/>
      <protection locked="0"/>
    </xf>
    <xf numFmtId="0" fontId="6" fillId="0" borderId="0" xfId="0" applyFont="1" applyAlignment="1" applyProtection="1">
      <alignment vertical="top" readingOrder="1"/>
      <protection locked="0"/>
    </xf>
    <xf numFmtId="0" fontId="2" fillId="0" borderId="23" xfId="0" applyFont="1" applyBorder="1" applyAlignment="1" applyProtection="1">
      <alignment vertical="top" readingOrder="1"/>
      <protection locked="0"/>
    </xf>
    <xf numFmtId="167" fontId="2" fillId="0" borderId="23" xfId="0" applyNumberFormat="1" applyFont="1" applyBorder="1" applyAlignment="1" applyProtection="1">
      <alignment horizontal="right" vertical="top" readingOrder="1"/>
      <protection locked="0"/>
    </xf>
    <xf numFmtId="167" fontId="2" fillId="0" borderId="24" xfId="0" applyNumberFormat="1" applyFont="1" applyBorder="1" applyAlignment="1" applyProtection="1">
      <alignment horizontal="right" vertical="top" readingOrder="1"/>
      <protection locked="0"/>
    </xf>
    <xf numFmtId="166" fontId="2" fillId="0" borderId="25" xfId="0" applyNumberFormat="1" applyFont="1" applyBorder="1" applyAlignment="1" applyProtection="1">
      <alignment horizontal="right" vertical="top" readingOrder="1"/>
      <protection locked="0"/>
    </xf>
    <xf numFmtId="0" fontId="5" fillId="0" borderId="0" xfId="0" applyFont="1" applyFill="1"/>
    <xf numFmtId="0" fontId="4" fillId="0" borderId="0" xfId="0" applyFont="1" applyFill="1" applyAlignment="1"/>
    <xf numFmtId="167" fontId="2" fillId="0" borderId="0" xfId="0" applyNumberFormat="1" applyFont="1" applyFill="1" applyBorder="1" applyAlignment="1" applyProtection="1">
      <alignment horizontal="right" vertical="top" readingOrder="1"/>
      <protection locked="0"/>
    </xf>
    <xf numFmtId="167" fontId="2" fillId="0" borderId="10" xfId="0" applyNumberFormat="1" applyFont="1" applyFill="1" applyBorder="1" applyAlignment="1" applyProtection="1">
      <alignment horizontal="right" vertical="top" readingOrder="1"/>
      <protection locked="0"/>
    </xf>
    <xf numFmtId="167" fontId="2" fillId="0" borderId="18" xfId="0" applyNumberFormat="1" applyFont="1" applyFill="1" applyBorder="1" applyAlignment="1" applyProtection="1">
      <alignment horizontal="right" vertical="top" readingOrder="1"/>
      <protection locked="0"/>
    </xf>
    <xf numFmtId="167" fontId="2" fillId="0" borderId="19" xfId="0" applyNumberFormat="1" applyFont="1" applyFill="1" applyBorder="1" applyAlignment="1" applyProtection="1">
      <alignment horizontal="right" vertical="top" readingOrder="1"/>
      <protection locked="0"/>
    </xf>
    <xf numFmtId="0" fontId="2" fillId="0" borderId="8" xfId="0" applyFont="1" applyFill="1" applyBorder="1" applyAlignment="1" applyProtection="1">
      <alignment vertical="top" readingOrder="1"/>
      <protection locked="0"/>
    </xf>
    <xf numFmtId="0" fontId="3" fillId="0" borderId="8" xfId="0" applyFont="1" applyFill="1" applyBorder="1" applyAlignment="1" applyProtection="1">
      <alignment vertical="top" readingOrder="1"/>
      <protection locked="0"/>
    </xf>
    <xf numFmtId="0" fontId="2" fillId="0" borderId="9" xfId="0" applyFont="1" applyFill="1" applyBorder="1" applyAlignment="1" applyProtection="1">
      <alignment vertical="top" readingOrder="1"/>
      <protection locked="0"/>
    </xf>
    <xf numFmtId="165" fontId="3" fillId="0" borderId="18" xfId="0" applyNumberFormat="1" applyFont="1" applyFill="1" applyBorder="1" applyAlignment="1" applyProtection="1">
      <alignment horizontal="right" vertical="top" readingOrder="1"/>
      <protection locked="0"/>
    </xf>
    <xf numFmtId="165" fontId="3" fillId="0" borderId="0" xfId="0" applyNumberFormat="1" applyFont="1" applyFill="1" applyBorder="1" applyAlignment="1" applyProtection="1">
      <alignment horizontal="right" vertical="top" readingOrder="1"/>
      <protection locked="0"/>
    </xf>
    <xf numFmtId="165" fontId="3" fillId="0" borderId="15" xfId="0" applyNumberFormat="1" applyFont="1" applyFill="1" applyBorder="1" applyAlignment="1" applyProtection="1">
      <alignment horizontal="right" vertical="top" readingOrder="1"/>
      <protection locked="0"/>
    </xf>
    <xf numFmtId="167" fontId="2" fillId="0" borderId="15" xfId="0" applyNumberFormat="1" applyFont="1" applyFill="1" applyBorder="1" applyAlignment="1" applyProtection="1">
      <alignment horizontal="right" vertical="top" readingOrder="1"/>
      <protection locked="0"/>
    </xf>
    <xf numFmtId="167" fontId="2" fillId="0" borderId="16" xfId="0" applyNumberFormat="1" applyFont="1" applyFill="1" applyBorder="1" applyAlignment="1" applyProtection="1">
      <alignment horizontal="right" vertical="top" readingOrder="1"/>
      <protection locked="0"/>
    </xf>
    <xf numFmtId="3" fontId="3" fillId="0" borderId="15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18" xfId="0" applyFont="1" applyBorder="1"/>
    <xf numFmtId="0" fontId="4" fillId="0" borderId="15" xfId="0" applyFont="1" applyBorder="1"/>
    <xf numFmtId="0" fontId="6" fillId="0" borderId="15" xfId="0" applyFont="1" applyBorder="1"/>
    <xf numFmtId="0" fontId="4" fillId="0" borderId="0" xfId="0" applyFont="1" applyFill="1"/>
    <xf numFmtId="0" fontId="6" fillId="0" borderId="6" xfId="0" applyFont="1" applyFill="1" applyBorder="1" applyAlignment="1" applyProtection="1">
      <alignment vertical="top" readingOrder="1"/>
      <protection locked="0"/>
    </xf>
    <xf numFmtId="0" fontId="4" fillId="0" borderId="0" xfId="0" applyFont="1" applyFill="1" applyAlignment="1" applyProtection="1">
      <alignment vertical="top" readingOrder="1"/>
      <protection locked="0"/>
    </xf>
    <xf numFmtId="0" fontId="4" fillId="0" borderId="7" xfId="0" applyFont="1" applyFill="1" applyBorder="1" applyAlignment="1" applyProtection="1">
      <alignment vertical="top" readingOrder="1"/>
      <protection locked="0"/>
    </xf>
    <xf numFmtId="0" fontId="4" fillId="0" borderId="6" xfId="0" applyFont="1" applyFill="1" applyBorder="1" applyAlignment="1" applyProtection="1">
      <alignment vertical="top" readingOrder="1"/>
      <protection locked="0"/>
    </xf>
    <xf numFmtId="169" fontId="4" fillId="0" borderId="0" xfId="0" applyNumberFormat="1" applyFont="1" applyFill="1" applyAlignment="1" applyProtection="1">
      <alignment horizontal="right" vertical="top" readingOrder="1"/>
      <protection locked="0"/>
    </xf>
    <xf numFmtId="169" fontId="4" fillId="0" borderId="7" xfId="0" applyNumberFormat="1" applyFont="1" applyFill="1" applyBorder="1" applyAlignment="1" applyProtection="1">
      <alignment horizontal="right" vertical="top" readingOrder="1"/>
      <protection locked="0"/>
    </xf>
    <xf numFmtId="169" fontId="6" fillId="0" borderId="0" xfId="0" applyNumberFormat="1" applyFont="1" applyFill="1" applyAlignment="1" applyProtection="1">
      <alignment horizontal="right" vertical="top" readingOrder="1"/>
      <protection locked="0"/>
    </xf>
    <xf numFmtId="169" fontId="6" fillId="0" borderId="7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8" xfId="0" applyFont="1" applyFill="1" applyBorder="1" applyAlignment="1" applyProtection="1">
      <alignment vertical="top" readingOrder="1"/>
      <protection locked="0"/>
    </xf>
    <xf numFmtId="169" fontId="6" fillId="0" borderId="18" xfId="0" applyNumberFormat="1" applyFont="1" applyFill="1" applyBorder="1" applyAlignment="1" applyProtection="1">
      <alignment horizontal="right" vertical="top" readingOrder="1"/>
      <protection locked="0"/>
    </xf>
    <xf numFmtId="169" fontId="6" fillId="0" borderId="15" xfId="0" applyNumberFormat="1" applyFont="1" applyFill="1" applyBorder="1" applyAlignment="1" applyProtection="1">
      <alignment horizontal="right" vertical="top" readingOrder="1"/>
      <protection locked="0"/>
    </xf>
    <xf numFmtId="0" fontId="6" fillId="0" borderId="8" xfId="0" applyFont="1" applyFill="1" applyBorder="1" applyAlignment="1" applyProtection="1">
      <alignment vertical="top" readingOrder="1"/>
      <protection locked="0"/>
    </xf>
    <xf numFmtId="0" fontId="4" fillId="0" borderId="18" xfId="0" applyFont="1" applyFill="1" applyBorder="1"/>
    <xf numFmtId="167" fontId="6" fillId="0" borderId="0" xfId="0" applyNumberFormat="1" applyFont="1" applyFill="1" applyAlignment="1" applyProtection="1">
      <alignment vertical="top" readingOrder="1"/>
      <protection locked="0"/>
    </xf>
    <xf numFmtId="167" fontId="6" fillId="0" borderId="15" xfId="0" applyNumberFormat="1" applyFont="1" applyFill="1" applyBorder="1" applyAlignment="1" applyProtection="1">
      <alignment vertical="top" readingOrder="1"/>
      <protection locked="0"/>
    </xf>
    <xf numFmtId="167" fontId="6" fillId="0" borderId="18" xfId="0" applyNumberFormat="1" applyFont="1" applyFill="1" applyBorder="1" applyAlignment="1" applyProtection="1">
      <alignment vertical="top" readingOrder="1"/>
      <protection locked="0"/>
    </xf>
    <xf numFmtId="167" fontId="6" fillId="0" borderId="0" xfId="0" applyNumberFormat="1" applyFont="1" applyFill="1" applyAlignment="1" applyProtection="1">
      <alignment horizontal="right" vertical="top" readingOrder="1"/>
      <protection locked="0"/>
    </xf>
    <xf numFmtId="168" fontId="6" fillId="0" borderId="7" xfId="0" applyNumberFormat="1" applyFont="1" applyFill="1" applyBorder="1" applyAlignment="1" applyProtection="1">
      <alignment horizontal="right" vertical="top" readingOrder="1"/>
      <protection locked="0"/>
    </xf>
    <xf numFmtId="0" fontId="6" fillId="0" borderId="12" xfId="0" applyFont="1" applyBorder="1" applyAlignment="1" applyProtection="1">
      <alignment horizontal="center" vertical="top" readingOrder="1"/>
      <protection locked="0"/>
    </xf>
    <xf numFmtId="0" fontId="5" fillId="0" borderId="0" xfId="0" applyFont="1" applyBorder="1"/>
    <xf numFmtId="0" fontId="4" fillId="0" borderId="0" xfId="0" applyFont="1" applyBorder="1"/>
    <xf numFmtId="166" fontId="3" fillId="0" borderId="7" xfId="0" applyNumberFormat="1" applyFont="1" applyBorder="1" applyAlignment="1" applyProtection="1">
      <alignment horizontal="right" vertical="top" readingOrder="1"/>
      <protection locked="0"/>
    </xf>
    <xf numFmtId="0" fontId="7" fillId="0" borderId="0" xfId="0" applyFont="1"/>
    <xf numFmtId="0" fontId="6" fillId="0" borderId="3" xfId="0" applyFont="1" applyBorder="1" applyAlignment="1" applyProtection="1">
      <alignment horizontal="center" vertical="top" readingOrder="1"/>
      <protection locked="0"/>
    </xf>
    <xf numFmtId="0" fontId="7" fillId="0" borderId="6" xfId="0" applyFont="1" applyFill="1" applyBorder="1" applyAlignment="1" applyProtection="1">
      <alignment vertical="top" readingOrder="1"/>
      <protection locked="0"/>
    </xf>
    <xf numFmtId="169" fontId="6" fillId="0" borderId="0" xfId="0" applyNumberFormat="1" applyFont="1" applyFill="1" applyBorder="1" applyAlignment="1" applyProtection="1">
      <alignment horizontal="right" vertical="top" readingOrder="1"/>
      <protection locked="0"/>
    </xf>
    <xf numFmtId="0" fontId="6" fillId="0" borderId="0" xfId="0" applyFont="1" applyFill="1" applyBorder="1"/>
    <xf numFmtId="0" fontId="4" fillId="0" borderId="0" xfId="0" applyFont="1" applyFill="1" applyBorder="1" applyAlignment="1"/>
    <xf numFmtId="0" fontId="7" fillId="0" borderId="0" xfId="0" applyFont="1" applyFill="1" applyBorder="1" applyAlignment="1" applyProtection="1">
      <alignment vertical="top" readingOrder="1"/>
      <protection locked="0"/>
    </xf>
    <xf numFmtId="0" fontId="7" fillId="0" borderId="0" xfId="0" applyFont="1" applyFill="1" applyAlignment="1"/>
    <xf numFmtId="0" fontId="4" fillId="0" borderId="18" xfId="0" applyFont="1" applyFill="1" applyBorder="1" applyAlignment="1" applyProtection="1">
      <alignment vertical="top" readingOrder="1"/>
      <protection locked="0"/>
    </xf>
    <xf numFmtId="0" fontId="4" fillId="0" borderId="0" xfId="0" applyFont="1" applyFill="1" applyBorder="1" applyAlignment="1" applyProtection="1">
      <alignment vertical="top" readingOrder="1"/>
      <protection locked="0"/>
    </xf>
    <xf numFmtId="169" fontId="4" fillId="0" borderId="18" xfId="0" applyNumberFormat="1" applyFont="1" applyFill="1" applyBorder="1" applyAlignment="1" applyProtection="1">
      <alignment horizontal="right" vertical="top" readingOrder="1"/>
      <protection locked="0"/>
    </xf>
    <xf numFmtId="169" fontId="4" fillId="0" borderId="0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18" xfId="0" applyFont="1" applyFill="1" applyBorder="1" applyAlignment="1"/>
    <xf numFmtId="0" fontId="4" fillId="0" borderId="15" xfId="0" applyFont="1" applyFill="1" applyBorder="1" applyAlignment="1" applyProtection="1">
      <alignment vertical="top" readingOrder="1"/>
      <protection locked="0"/>
    </xf>
    <xf numFmtId="169" fontId="4" fillId="0" borderId="15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15" xfId="0" applyFont="1" applyFill="1" applyBorder="1" applyAlignment="1"/>
    <xf numFmtId="167" fontId="6" fillId="0" borderId="0" xfId="0" applyNumberFormat="1" applyFont="1" applyFill="1" applyBorder="1" applyAlignment="1" applyProtection="1">
      <alignment vertical="top" readingOrder="1"/>
      <protection locked="0"/>
    </xf>
    <xf numFmtId="0" fontId="4" fillId="0" borderId="11" xfId="0" applyFont="1" applyFill="1" applyBorder="1" applyAlignment="1" applyProtection="1">
      <alignment vertical="top"/>
      <protection locked="0"/>
    </xf>
    <xf numFmtId="0" fontId="6" fillId="0" borderId="11" xfId="0" applyFont="1" applyFill="1" applyBorder="1" applyAlignment="1" applyProtection="1">
      <alignment horizontal="center" vertical="top" readingOrder="1"/>
      <protection locked="0"/>
    </xf>
    <xf numFmtId="0" fontId="6" fillId="0" borderId="11" xfId="0" applyNumberFormat="1" applyFont="1" applyFill="1" applyBorder="1" applyAlignment="1" applyProtection="1">
      <alignment horizontal="right" vertical="top" readingOrder="1"/>
      <protection locked="0"/>
    </xf>
    <xf numFmtId="0" fontId="6" fillId="0" borderId="11" xfId="0" applyFont="1" applyFill="1" applyBorder="1" applyAlignment="1" applyProtection="1">
      <alignment horizontal="right" vertical="top" readingOrder="1"/>
      <protection locked="0"/>
    </xf>
    <xf numFmtId="169" fontId="3" fillId="0" borderId="26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27" xfId="0" applyFont="1" applyFill="1" applyBorder="1" applyAlignment="1" applyProtection="1">
      <alignment vertical="top"/>
      <protection locked="0"/>
    </xf>
    <xf numFmtId="0" fontId="6" fillId="0" borderId="28" xfId="0" applyFont="1" applyBorder="1" applyAlignment="1" applyProtection="1">
      <alignment horizontal="center" vertical="top" readingOrder="1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29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horizontal="center" vertical="top" readingOrder="1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13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right" vertical="top" readingOrder="1"/>
      <protection locked="0"/>
    </xf>
    <xf numFmtId="0" fontId="4" fillId="0" borderId="16" xfId="0" applyFont="1" applyBorder="1" applyAlignment="1" applyProtection="1">
      <alignment horizontal="right" vertical="top" readingOrder="1"/>
      <protection locked="0"/>
    </xf>
    <xf numFmtId="0" fontId="6" fillId="0" borderId="22" xfId="0" applyFont="1" applyBorder="1" applyAlignment="1" applyProtection="1">
      <alignment horizontal="center" vertical="top" readingOrder="1"/>
      <protection locked="0"/>
    </xf>
    <xf numFmtId="0" fontId="6" fillId="0" borderId="20" xfId="0" applyFont="1" applyBorder="1" applyAlignment="1" applyProtection="1">
      <alignment horizontal="center" vertical="top" readingOrder="1"/>
      <protection locked="0"/>
    </xf>
    <xf numFmtId="0" fontId="6" fillId="0" borderId="21" xfId="0" applyFont="1" applyBorder="1" applyAlignment="1" applyProtection="1">
      <alignment horizontal="center" vertical="top" readingOrder="1"/>
      <protection locked="0"/>
    </xf>
    <xf numFmtId="0" fontId="6" fillId="0" borderId="0" xfId="0" applyFont="1" applyBorder="1" applyAlignment="1" applyProtection="1">
      <alignment horizontal="center" vertical="top" readingOrder="1"/>
      <protection locked="0"/>
    </xf>
    <xf numFmtId="0" fontId="6" fillId="0" borderId="15" xfId="0" applyFont="1" applyBorder="1" applyAlignment="1" applyProtection="1">
      <alignment horizontal="center" vertical="top" readingOrder="1"/>
      <protection locked="0"/>
    </xf>
    <xf numFmtId="0" fontId="6" fillId="0" borderId="1" xfId="0" applyFont="1" applyBorder="1" applyAlignment="1" applyProtection="1">
      <alignment horizontal="center" vertical="top" readingOrder="1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6" fillId="0" borderId="17" xfId="0" applyFont="1" applyBorder="1" applyAlignment="1" applyProtection="1">
      <alignment horizontal="center" vertical="top" readingOrder="1"/>
      <protection locked="0"/>
    </xf>
    <xf numFmtId="0" fontId="4" fillId="0" borderId="19" xfId="0" applyFont="1" applyBorder="1" applyAlignment="1" applyProtection="1">
      <alignment vertical="top"/>
      <protection locked="0"/>
    </xf>
    <xf numFmtId="0" fontId="6" fillId="0" borderId="31" xfId="0" applyFont="1" applyFill="1" applyBorder="1" applyAlignment="1" applyProtection="1">
      <alignment horizontal="center" vertical="top" readingOrder="1"/>
      <protection locked="0"/>
    </xf>
    <xf numFmtId="0" fontId="6" fillId="0" borderId="24" xfId="0" applyFont="1" applyFill="1" applyBorder="1" applyAlignment="1" applyProtection="1">
      <alignment horizontal="center" vertical="top" readingOrder="1"/>
      <protection locked="0"/>
    </xf>
    <xf numFmtId="0" fontId="6" fillId="0" borderId="30" xfId="0" applyFont="1" applyFill="1" applyBorder="1" applyAlignment="1" applyProtection="1">
      <alignment horizontal="center" vertical="top" readingOrder="1"/>
      <protection locked="0"/>
    </xf>
    <xf numFmtId="0" fontId="6" fillId="0" borderId="20" xfId="0" applyFont="1" applyFill="1" applyBorder="1" applyAlignment="1" applyProtection="1">
      <alignment horizontal="center" vertical="top" readingOrder="1"/>
      <protection locked="0"/>
    </xf>
    <xf numFmtId="0" fontId="6" fillId="0" borderId="27" xfId="0" applyFont="1" applyFill="1" applyBorder="1" applyAlignment="1" applyProtection="1">
      <alignment horizontal="center" vertical="top" readingOrder="1"/>
      <protection locked="0"/>
    </xf>
    <xf numFmtId="0" fontId="4" fillId="0" borderId="27" xfId="0" applyFont="1" applyFill="1" applyBorder="1" applyAlignment="1" applyProtection="1">
      <alignment vertical="top"/>
      <protection locked="0"/>
    </xf>
    <xf numFmtId="0" fontId="6" fillId="0" borderId="11" xfId="0" applyFont="1" applyFill="1" applyBorder="1" applyAlignment="1" applyProtection="1">
      <alignment horizontal="center" vertical="top" readingOrder="1"/>
      <protection locked="0"/>
    </xf>
    <xf numFmtId="0" fontId="4" fillId="0" borderId="11" xfId="0" applyFont="1" applyFill="1" applyBorder="1" applyAlignment="1" applyProtection="1">
      <alignment vertical="top"/>
      <protection locked="0"/>
    </xf>
    <xf numFmtId="0" fontId="6" fillId="0" borderId="9" xfId="0" applyFont="1" applyFill="1" applyBorder="1" applyAlignment="1" applyProtection="1">
      <alignment horizontal="right" vertical="top" readingOrder="1"/>
      <protection locked="0"/>
    </xf>
    <xf numFmtId="0" fontId="6" fillId="0" borderId="10" xfId="0" applyFont="1" applyFill="1" applyBorder="1" applyAlignment="1" applyProtection="1">
      <alignment horizontal="right" vertical="top" readingOrder="1"/>
      <protection locked="0"/>
    </xf>
  </cellXfs>
  <cellStyles count="5">
    <cellStyle name="Comma 2 2" xfId="2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sqref="A1:M1"/>
    </sheetView>
  </sheetViews>
  <sheetFormatPr defaultRowHeight="12.75" x14ac:dyDescent="0.2"/>
  <cols>
    <col min="1" max="1" width="31.7109375" style="2" customWidth="1"/>
    <col min="2" max="3" width="10.7109375" style="2" bestFit="1" customWidth="1"/>
    <col min="4" max="4" width="10" style="2" bestFit="1" customWidth="1"/>
    <col min="5" max="6" width="10.7109375" style="2" bestFit="1" customWidth="1"/>
    <col min="7" max="10" width="10.28515625" style="2" customWidth="1"/>
    <col min="11" max="12" width="10.7109375" style="2" bestFit="1" customWidth="1"/>
    <col min="13" max="16384" width="9.140625" style="2"/>
  </cols>
  <sheetData>
    <row r="1" spans="1:13" s="68" customFormat="1" ht="12.75" customHeight="1" x14ac:dyDescent="0.25">
      <c r="A1" s="102" t="s">
        <v>285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</row>
    <row r="2" spans="1:13" s="69" customFormat="1" ht="12.75" customHeight="1" x14ac:dyDescent="0.2">
      <c r="A2" s="109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s="16" customFormat="1" ht="12.75" customHeight="1" x14ac:dyDescent="0.2">
      <c r="A3" s="110"/>
      <c r="B3" s="100" t="s">
        <v>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s="16" customFormat="1" ht="12.75" customHeight="1" x14ac:dyDescent="0.2">
      <c r="A4" s="72" t="s">
        <v>1</v>
      </c>
      <c r="B4" s="94" t="s">
        <v>2</v>
      </c>
      <c r="C4" s="95"/>
      <c r="D4" s="96"/>
      <c r="E4" s="94" t="s">
        <v>3</v>
      </c>
      <c r="F4" s="95"/>
      <c r="G4" s="96"/>
      <c r="H4" s="94" t="s">
        <v>4</v>
      </c>
      <c r="I4" s="95"/>
      <c r="J4" s="96"/>
      <c r="K4" s="94" t="s">
        <v>317</v>
      </c>
      <c r="L4" s="95"/>
      <c r="M4" s="96"/>
    </row>
    <row r="5" spans="1:13" s="16" customFormat="1" ht="12.75" customHeight="1" x14ac:dyDescent="0.2">
      <c r="A5" s="107" t="s">
        <v>5</v>
      </c>
      <c r="B5" s="97" t="s">
        <v>6</v>
      </c>
      <c r="C5" s="98"/>
      <c r="D5" s="99"/>
      <c r="E5" s="97" t="s">
        <v>6</v>
      </c>
      <c r="F5" s="98"/>
      <c r="G5" s="99"/>
      <c r="H5" s="97" t="s">
        <v>6</v>
      </c>
      <c r="I5" s="98"/>
      <c r="J5" s="99"/>
      <c r="K5" s="97" t="s">
        <v>6</v>
      </c>
      <c r="L5" s="98"/>
      <c r="M5" s="99"/>
    </row>
    <row r="6" spans="1:13" s="16" customFormat="1" ht="12.75" customHeight="1" x14ac:dyDescent="0.2">
      <c r="A6" s="108"/>
      <c r="B6" s="22" t="s">
        <v>7</v>
      </c>
      <c r="C6" s="23" t="s">
        <v>8</v>
      </c>
      <c r="D6" s="24" t="s">
        <v>9</v>
      </c>
      <c r="E6" s="22" t="s">
        <v>7</v>
      </c>
      <c r="F6" s="23" t="s">
        <v>8</v>
      </c>
      <c r="G6" s="24" t="s">
        <v>9</v>
      </c>
      <c r="H6" s="22" t="s">
        <v>7</v>
      </c>
      <c r="I6" s="23" t="s">
        <v>8</v>
      </c>
      <c r="J6" s="24" t="s">
        <v>9</v>
      </c>
      <c r="K6" s="67" t="s">
        <v>7</v>
      </c>
      <c r="L6" s="23" t="s">
        <v>8</v>
      </c>
      <c r="M6" s="24" t="s">
        <v>9</v>
      </c>
    </row>
    <row r="7" spans="1:13" x14ac:dyDescent="0.2">
      <c r="A7" s="19" t="s">
        <v>289</v>
      </c>
      <c r="B7" s="20"/>
      <c r="C7" s="17"/>
      <c r="D7" s="18"/>
      <c r="E7" s="20"/>
      <c r="F7" s="17"/>
      <c r="G7" s="18"/>
      <c r="H7" s="17"/>
      <c r="I7" s="17"/>
      <c r="J7" s="18"/>
      <c r="K7" s="17"/>
      <c r="L7" s="17"/>
      <c r="M7" s="18"/>
    </row>
    <row r="8" spans="1:13" x14ac:dyDescent="0.2">
      <c r="A8" s="11" t="s">
        <v>10</v>
      </c>
      <c r="B8" s="14">
        <v>1842125</v>
      </c>
      <c r="C8" s="6">
        <v>1352405</v>
      </c>
      <c r="D8" s="7">
        <f>SUM(C8-B8)/B8*100</f>
        <v>-26.584515165908932</v>
      </c>
      <c r="E8" s="14">
        <v>1446280</v>
      </c>
      <c r="F8" s="6">
        <v>1181345</v>
      </c>
      <c r="G8" s="7">
        <f>SUM(F8-E8)/E8*100</f>
        <v>-18.318375418314574</v>
      </c>
      <c r="H8" s="6">
        <v>428108</v>
      </c>
      <c r="I8" s="6">
        <v>215603</v>
      </c>
      <c r="J8" s="7">
        <f>SUM(I8-H8)/H8*100</f>
        <v>-49.638175413680656</v>
      </c>
      <c r="K8" s="6">
        <f>E8+H8</f>
        <v>1874388</v>
      </c>
      <c r="L8" s="6">
        <f>F8+I8</f>
        <v>1396948</v>
      </c>
      <c r="M8" s="70">
        <f t="shared" ref="M8" si="0">(L8-K8)/K8*100</f>
        <v>-25.471780655872745</v>
      </c>
    </row>
    <row r="9" spans="1:13" x14ac:dyDescent="0.2">
      <c r="A9" s="11" t="s">
        <v>11</v>
      </c>
      <c r="B9" s="14">
        <v>950303</v>
      </c>
      <c r="C9" s="6">
        <v>875253</v>
      </c>
      <c r="D9" s="7">
        <f>SUM(C9-B9)/B9*100</f>
        <v>-7.8974811191798828</v>
      </c>
      <c r="E9" s="14">
        <v>806881</v>
      </c>
      <c r="F9" s="6">
        <v>788601</v>
      </c>
      <c r="G9" s="7">
        <f>SUM(F9-E9)/E9*100</f>
        <v>-2.265513749859025</v>
      </c>
      <c r="H9" s="6">
        <v>146588</v>
      </c>
      <c r="I9" s="6">
        <v>111748</v>
      </c>
      <c r="J9" s="7">
        <f>SUM(I9-H9)/H9*100</f>
        <v>-23.767293366442001</v>
      </c>
      <c r="K9" s="6">
        <f t="shared" ref="K9:K25" si="1">E9+H9</f>
        <v>953469</v>
      </c>
      <c r="L9" s="6">
        <f t="shared" ref="L9:L25" si="2">F9+I9</f>
        <v>900349</v>
      </c>
      <c r="M9" s="7">
        <f t="shared" ref="M9:M25" si="3">(L9-K9)/K9*100</f>
        <v>-5.5712351424115525</v>
      </c>
    </row>
    <row r="10" spans="1:13" x14ac:dyDescent="0.2">
      <c r="A10" s="11" t="s">
        <v>12</v>
      </c>
      <c r="B10" s="14">
        <v>112441</v>
      </c>
      <c r="C10" s="6">
        <v>82092</v>
      </c>
      <c r="D10" s="7">
        <f>SUM(C10-B10)/B10*100</f>
        <v>-26.991044192065171</v>
      </c>
      <c r="E10" s="14">
        <v>113599</v>
      </c>
      <c r="F10" s="6">
        <v>84482</v>
      </c>
      <c r="G10" s="7">
        <f>SUM(F10-E10)/E10*100</f>
        <v>-25.631387600242959</v>
      </c>
      <c r="H10" s="6">
        <v>2340</v>
      </c>
      <c r="I10" s="6">
        <v>1009</v>
      </c>
      <c r="J10" s="7">
        <f>SUM(I10-H10)/H10*100</f>
        <v>-56.880341880341881</v>
      </c>
      <c r="K10" s="6">
        <f t="shared" si="1"/>
        <v>115939</v>
      </c>
      <c r="L10" s="6">
        <f t="shared" si="2"/>
        <v>85491</v>
      </c>
      <c r="M10" s="7">
        <f t="shared" si="3"/>
        <v>-26.262086096999283</v>
      </c>
    </row>
    <row r="11" spans="1:13" x14ac:dyDescent="0.2">
      <c r="A11" s="26" t="s">
        <v>13</v>
      </c>
      <c r="B11" s="27">
        <v>2904869</v>
      </c>
      <c r="C11" s="28">
        <v>2309750</v>
      </c>
      <c r="D11" s="29">
        <f>SUM(C11-B11)/B11*100</f>
        <v>-20.486947948427279</v>
      </c>
      <c r="E11" s="27">
        <v>2366760</v>
      </c>
      <c r="F11" s="28">
        <v>2054428</v>
      </c>
      <c r="G11" s="29">
        <f>SUM(F11-E11)/E11*100</f>
        <v>-13.196606331017932</v>
      </c>
      <c r="H11" s="28">
        <v>577036</v>
      </c>
      <c r="I11" s="28">
        <v>328360</v>
      </c>
      <c r="J11" s="29">
        <f>SUM(I11-H11)/H11*100</f>
        <v>-43.095404792768562</v>
      </c>
      <c r="K11" s="28">
        <f t="shared" si="1"/>
        <v>2943796</v>
      </c>
      <c r="L11" s="28">
        <f t="shared" si="2"/>
        <v>2382788</v>
      </c>
      <c r="M11" s="29">
        <f t="shared" si="3"/>
        <v>-19.057298807390186</v>
      </c>
    </row>
    <row r="12" spans="1:13" x14ac:dyDescent="0.2">
      <c r="A12" s="10" t="s">
        <v>287</v>
      </c>
      <c r="B12" s="13"/>
      <c r="C12" s="4"/>
      <c r="D12" s="5"/>
      <c r="E12" s="13"/>
      <c r="F12" s="4"/>
      <c r="G12" s="5"/>
      <c r="H12" s="4"/>
      <c r="I12" s="4"/>
      <c r="J12" s="5"/>
      <c r="K12" s="4"/>
      <c r="L12" s="4"/>
      <c r="M12" s="5"/>
    </row>
    <row r="13" spans="1:13" x14ac:dyDescent="0.2">
      <c r="A13" s="11" t="s">
        <v>14</v>
      </c>
      <c r="B13" s="14">
        <v>887429</v>
      </c>
      <c r="C13" s="6">
        <v>399002</v>
      </c>
      <c r="D13" s="7">
        <f>SUM(C13-B13)/B13*100</f>
        <v>-55.038431243513564</v>
      </c>
      <c r="E13" s="14">
        <v>470894</v>
      </c>
      <c r="F13" s="6">
        <v>93959</v>
      </c>
      <c r="G13" s="7">
        <f>SUM(F13-E13)/E13*100</f>
        <v>-80.04667717150781</v>
      </c>
      <c r="H13" s="6">
        <v>427657</v>
      </c>
      <c r="I13" s="6">
        <v>307983</v>
      </c>
      <c r="J13" s="7">
        <f>SUM(I13-H13)/H13*100</f>
        <v>-27.983641095550876</v>
      </c>
      <c r="K13" s="6">
        <f t="shared" si="1"/>
        <v>898551</v>
      </c>
      <c r="L13" s="6">
        <f t="shared" si="2"/>
        <v>401942</v>
      </c>
      <c r="M13" s="7">
        <f t="shared" si="3"/>
        <v>-55.267758869557767</v>
      </c>
    </row>
    <row r="14" spans="1:13" x14ac:dyDescent="0.2">
      <c r="A14" s="11" t="s">
        <v>15</v>
      </c>
      <c r="B14" s="14">
        <v>102948</v>
      </c>
      <c r="C14" s="6">
        <v>68446</v>
      </c>
      <c r="D14" s="7">
        <f>SUM(C14-B14)/B14*100</f>
        <v>-33.51400707153126</v>
      </c>
      <c r="E14" s="14">
        <v>97263</v>
      </c>
      <c r="F14" s="6">
        <v>62977</v>
      </c>
      <c r="G14" s="7">
        <f>SUM(F14-E14)/E14*100</f>
        <v>-35.25081480110628</v>
      </c>
      <c r="H14" s="6">
        <v>5669</v>
      </c>
      <c r="I14" s="6">
        <v>4010</v>
      </c>
      <c r="J14" s="7">
        <f>SUM(I14-H14)/H14*100</f>
        <v>-29.264420532721818</v>
      </c>
      <c r="K14" s="6">
        <f t="shared" si="1"/>
        <v>102932</v>
      </c>
      <c r="L14" s="6">
        <f t="shared" si="2"/>
        <v>66987</v>
      </c>
      <c r="M14" s="7">
        <f t="shared" si="3"/>
        <v>-34.921112967784559</v>
      </c>
    </row>
    <row r="15" spans="1:13" x14ac:dyDescent="0.2">
      <c r="A15" s="26" t="s">
        <v>183</v>
      </c>
      <c r="B15" s="27">
        <v>990377</v>
      </c>
      <c r="C15" s="28">
        <v>467448</v>
      </c>
      <c r="D15" s="29">
        <f>SUM(C15-B15)/B15*100</f>
        <v>-52.801004062089483</v>
      </c>
      <c r="E15" s="27">
        <v>568157</v>
      </c>
      <c r="F15" s="28">
        <v>156936</v>
      </c>
      <c r="G15" s="29">
        <f>SUM(F15-E15)/E15*100</f>
        <v>-72.378057473550456</v>
      </c>
      <c r="H15" s="28">
        <v>433326</v>
      </c>
      <c r="I15" s="28">
        <v>311993</v>
      </c>
      <c r="J15" s="29">
        <f>SUM(I15-H15)/H15*100</f>
        <v>-28.000396929794196</v>
      </c>
      <c r="K15" s="28">
        <f t="shared" si="1"/>
        <v>1001483</v>
      </c>
      <c r="L15" s="28">
        <f t="shared" si="2"/>
        <v>468929</v>
      </c>
      <c r="M15" s="29">
        <f t="shared" si="3"/>
        <v>-53.176539192377703</v>
      </c>
    </row>
    <row r="16" spans="1:13" x14ac:dyDescent="0.2">
      <c r="A16" s="10" t="s">
        <v>288</v>
      </c>
      <c r="B16" s="13"/>
      <c r="C16" s="4"/>
      <c r="D16" s="5"/>
      <c r="E16" s="13"/>
      <c r="F16" s="4"/>
      <c r="G16" s="5"/>
      <c r="H16" s="4"/>
      <c r="I16" s="4"/>
      <c r="J16" s="5"/>
      <c r="K16" s="4"/>
      <c r="L16" s="4"/>
      <c r="M16" s="5"/>
    </row>
    <row r="17" spans="1:13" x14ac:dyDescent="0.2">
      <c r="A17" s="11" t="s">
        <v>16</v>
      </c>
      <c r="B17" s="14">
        <v>5201050</v>
      </c>
      <c r="C17" s="6">
        <v>3542493</v>
      </c>
      <c r="D17" s="7">
        <f>SUM(C17-B17)/B17*100</f>
        <v>-31.888887820728506</v>
      </c>
      <c r="E17" s="14">
        <v>4880446</v>
      </c>
      <c r="F17" s="6">
        <v>3557427</v>
      </c>
      <c r="G17" s="7">
        <f>SUM(F17-E17)/E17*100</f>
        <v>-27.10856753665546</v>
      </c>
      <c r="H17" s="6">
        <v>316122</v>
      </c>
      <c r="I17" s="6">
        <v>175202</v>
      </c>
      <c r="J17" s="7">
        <f>SUM(I17-H17)/H17*100</f>
        <v>-44.577726320850815</v>
      </c>
      <c r="K17" s="6">
        <f t="shared" si="1"/>
        <v>5196568</v>
      </c>
      <c r="L17" s="6">
        <f t="shared" si="2"/>
        <v>3732629</v>
      </c>
      <c r="M17" s="7">
        <f t="shared" si="3"/>
        <v>-28.171266112557365</v>
      </c>
    </row>
    <row r="18" spans="1:13" x14ac:dyDescent="0.2">
      <c r="A18" s="11" t="s">
        <v>17</v>
      </c>
      <c r="B18" s="14">
        <v>12536057</v>
      </c>
      <c r="C18" s="6">
        <v>10473098</v>
      </c>
      <c r="D18" s="7">
        <f>SUM(C18-B18)/B18*100</f>
        <v>-16.456203094800863</v>
      </c>
      <c r="E18" s="14">
        <v>9826125</v>
      </c>
      <c r="F18" s="6">
        <v>8115517</v>
      </c>
      <c r="G18" s="7">
        <f>SUM(F18-E18)/E18*100</f>
        <v>-17.408775076645167</v>
      </c>
      <c r="H18" s="6">
        <v>2660595</v>
      </c>
      <c r="I18" s="6">
        <v>2374685</v>
      </c>
      <c r="J18" s="7">
        <f>SUM(I18-H18)/H18*100</f>
        <v>-10.746092509382301</v>
      </c>
      <c r="K18" s="6">
        <f t="shared" si="1"/>
        <v>12486720</v>
      </c>
      <c r="L18" s="6">
        <f t="shared" si="2"/>
        <v>10490202</v>
      </c>
      <c r="M18" s="7">
        <f t="shared" si="3"/>
        <v>-15.989130852617823</v>
      </c>
    </row>
    <row r="19" spans="1:13" x14ac:dyDescent="0.2">
      <c r="A19" s="11" t="s">
        <v>18</v>
      </c>
      <c r="B19" s="14">
        <v>550138</v>
      </c>
      <c r="C19" s="6">
        <v>522420</v>
      </c>
      <c r="D19" s="7">
        <f>SUM(C19-B19)/B19*100</f>
        <v>-5.0383721902504464</v>
      </c>
      <c r="E19" s="14">
        <v>548202</v>
      </c>
      <c r="F19" s="6">
        <v>521114</v>
      </c>
      <c r="G19" s="7">
        <f>SUM(F19-E19)/E19*100</f>
        <v>-4.9412442858654293</v>
      </c>
      <c r="H19" s="6">
        <v>12601</v>
      </c>
      <c r="I19" s="6">
        <v>7019</v>
      </c>
      <c r="J19" s="7">
        <f>SUM(I19-H19)/H19*100</f>
        <v>-44.298071581620505</v>
      </c>
      <c r="K19" s="6">
        <f t="shared" si="1"/>
        <v>560803</v>
      </c>
      <c r="L19" s="6">
        <f t="shared" si="2"/>
        <v>528133</v>
      </c>
      <c r="M19" s="7">
        <f t="shared" si="3"/>
        <v>-5.8255751128292825</v>
      </c>
    </row>
    <row r="20" spans="1:13" x14ac:dyDescent="0.2">
      <c r="A20" s="11" t="s">
        <v>19</v>
      </c>
      <c r="B20" s="14">
        <v>247</v>
      </c>
      <c r="C20" s="6">
        <v>1772</v>
      </c>
      <c r="D20" s="7">
        <f>SUM(C20-B20)/B20*100</f>
        <v>617.40890688259105</v>
      </c>
      <c r="E20" s="14">
        <v>27</v>
      </c>
      <c r="F20" s="6">
        <v>1658</v>
      </c>
      <c r="G20" s="7">
        <f>SUM(F20-E20)/E20*100</f>
        <v>6040.7407407407409</v>
      </c>
      <c r="H20" s="6">
        <v>0</v>
      </c>
      <c r="I20" s="6">
        <v>0</v>
      </c>
      <c r="J20" s="7" t="s">
        <v>283</v>
      </c>
      <c r="K20" s="6">
        <f t="shared" si="1"/>
        <v>27</v>
      </c>
      <c r="L20" s="6">
        <f t="shared" si="2"/>
        <v>1658</v>
      </c>
      <c r="M20" s="7">
        <f t="shared" si="3"/>
        <v>6040.7407407407409</v>
      </c>
    </row>
    <row r="21" spans="1:13" x14ac:dyDescent="0.2">
      <c r="A21" s="26" t="s">
        <v>281</v>
      </c>
      <c r="B21" s="27">
        <v>18287492</v>
      </c>
      <c r="C21" s="28">
        <v>14539783</v>
      </c>
      <c r="D21" s="29">
        <f>SUM(C21-B21)/B21*100</f>
        <v>-20.493291261590162</v>
      </c>
      <c r="E21" s="27">
        <v>15254800</v>
      </c>
      <c r="F21" s="28">
        <v>12195716</v>
      </c>
      <c r="G21" s="29">
        <f>SUM(F21-E21)/E21*100</f>
        <v>-20.053255368801949</v>
      </c>
      <c r="H21" s="28">
        <v>2989318</v>
      </c>
      <c r="I21" s="28">
        <v>2556906</v>
      </c>
      <c r="J21" s="29">
        <f>SUM(I21-H21)/H21*100</f>
        <v>-14.46523922847954</v>
      </c>
      <c r="K21" s="28">
        <f t="shared" si="1"/>
        <v>18244118</v>
      </c>
      <c r="L21" s="28">
        <f t="shared" si="2"/>
        <v>14752622</v>
      </c>
      <c r="M21" s="29">
        <f t="shared" si="3"/>
        <v>-19.13765302329222</v>
      </c>
    </row>
    <row r="22" spans="1:13" x14ac:dyDescent="0.2">
      <c r="A22" s="10" t="s">
        <v>21</v>
      </c>
      <c r="B22" s="13"/>
      <c r="C22" s="4"/>
      <c r="D22" s="5"/>
      <c r="E22" s="13"/>
      <c r="F22" s="4"/>
      <c r="G22" s="5"/>
      <c r="H22" s="4"/>
      <c r="I22" s="4"/>
      <c r="J22" s="5"/>
      <c r="K22" s="4"/>
      <c r="L22" s="4"/>
      <c r="M22" s="5"/>
    </row>
    <row r="23" spans="1:13" x14ac:dyDescent="0.2">
      <c r="A23" s="11" t="s">
        <v>21</v>
      </c>
      <c r="B23" s="14">
        <v>5242</v>
      </c>
      <c r="C23" s="6">
        <v>2707</v>
      </c>
      <c r="D23" s="7">
        <f>SUM(C23-B23)/B23*100</f>
        <v>-48.359404807325447</v>
      </c>
      <c r="E23" s="14">
        <v>1018</v>
      </c>
      <c r="F23" s="8">
        <v>-27</v>
      </c>
      <c r="G23" s="7">
        <f>SUM(F23-E23)/E23*100</f>
        <v>-102.65225933202358</v>
      </c>
      <c r="H23" s="6">
        <v>4631</v>
      </c>
      <c r="I23" s="6">
        <v>2629</v>
      </c>
      <c r="J23" s="7">
        <f>SUM(I23-H23)/H23*100</f>
        <v>-43.230403800475059</v>
      </c>
      <c r="K23" s="6">
        <f t="shared" si="1"/>
        <v>5649</v>
      </c>
      <c r="L23" s="6">
        <f t="shared" si="2"/>
        <v>2602</v>
      </c>
      <c r="M23" s="7">
        <f t="shared" si="3"/>
        <v>-53.938750221278099</v>
      </c>
    </row>
    <row r="24" spans="1:13" x14ac:dyDescent="0.2">
      <c r="A24" s="26" t="s">
        <v>22</v>
      </c>
      <c r="B24" s="27">
        <v>5242</v>
      </c>
      <c r="C24" s="28">
        <v>2707</v>
      </c>
      <c r="D24" s="29">
        <f>SUM(C24-B24)/B24*100</f>
        <v>-48.359404807325447</v>
      </c>
      <c r="E24" s="27">
        <v>1018</v>
      </c>
      <c r="F24" s="28">
        <v>-27</v>
      </c>
      <c r="G24" s="29">
        <f>SUM(F24-E24)/E24*100</f>
        <v>-102.65225933202358</v>
      </c>
      <c r="H24" s="28">
        <v>4631</v>
      </c>
      <c r="I24" s="28">
        <v>2629</v>
      </c>
      <c r="J24" s="29">
        <f>SUM(I24-H24)/H24*100</f>
        <v>-43.230403800475059</v>
      </c>
      <c r="K24" s="28">
        <f t="shared" si="1"/>
        <v>5649</v>
      </c>
      <c r="L24" s="28">
        <f t="shared" si="2"/>
        <v>2602</v>
      </c>
      <c r="M24" s="29">
        <f t="shared" si="3"/>
        <v>-53.938750221278099</v>
      </c>
    </row>
    <row r="25" spans="1:13" x14ac:dyDescent="0.2">
      <c r="A25" s="12" t="s">
        <v>284</v>
      </c>
      <c r="B25" s="15">
        <f>+B11+B15+B21+B24</f>
        <v>22187980</v>
      </c>
      <c r="C25" s="3">
        <f>+C11+C15+C21+C24</f>
        <v>17319688</v>
      </c>
      <c r="D25" s="9">
        <f>SUM(C25-B25)/B25*100</f>
        <v>-21.941123076548656</v>
      </c>
      <c r="E25" s="15">
        <f>+E11+E15+E21+E24</f>
        <v>18190735</v>
      </c>
      <c r="F25" s="3">
        <f>+F11+F15+F21+F24</f>
        <v>14407053</v>
      </c>
      <c r="G25" s="9">
        <f>SUM(F25-E25)/E25*100</f>
        <v>-20.800050135412341</v>
      </c>
      <c r="H25" s="3">
        <f>+H11+H15+H21+H24</f>
        <v>4004311</v>
      </c>
      <c r="I25" s="3">
        <f>+I11+I15+I21+I24</f>
        <v>3199888</v>
      </c>
      <c r="J25" s="9">
        <f>SUM(I25-H25)/H25*100</f>
        <v>-20.088924161984419</v>
      </c>
      <c r="K25" s="3">
        <f t="shared" si="1"/>
        <v>22195046</v>
      </c>
      <c r="L25" s="3">
        <f t="shared" si="2"/>
        <v>17606941</v>
      </c>
      <c r="M25" s="9">
        <f t="shared" si="3"/>
        <v>-20.671752606414966</v>
      </c>
    </row>
    <row r="26" spans="1:13" x14ac:dyDescent="0.2">
      <c r="C26" s="1"/>
    </row>
    <row r="27" spans="1:13" s="21" customFormat="1" ht="12.75" customHeight="1" x14ac:dyDescent="0.25">
      <c r="A27" s="71" t="s">
        <v>318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3" s="21" customFormat="1" ht="12.75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3" s="21" customFormat="1" ht="12.75" customHeight="1" x14ac:dyDescent="0.25">
      <c r="A29" s="25" t="s">
        <v>286</v>
      </c>
      <c r="B29" s="16"/>
      <c r="C29" s="16"/>
      <c r="D29" s="16"/>
      <c r="E29" s="16"/>
      <c r="F29" s="16"/>
      <c r="G29" s="16"/>
      <c r="H29" s="16"/>
      <c r="I29" s="16"/>
      <c r="J29" s="16"/>
    </row>
  </sheetData>
  <mergeCells count="13">
    <mergeCell ref="K4:M4"/>
    <mergeCell ref="K5:M5"/>
    <mergeCell ref="B3:M3"/>
    <mergeCell ref="A1:M1"/>
    <mergeCell ref="B2:M2"/>
    <mergeCell ref="B4:D4"/>
    <mergeCell ref="E4:G4"/>
    <mergeCell ref="H4:J4"/>
    <mergeCell ref="A5:A6"/>
    <mergeCell ref="B5:D5"/>
    <mergeCell ref="E5:G5"/>
    <mergeCell ref="H5:J5"/>
    <mergeCell ref="A2:A3"/>
  </mergeCells>
  <pageMargins left="0.23622047244094491" right="0.23622047244094491" top="0.74803149606299213" bottom="0.74803149606299213" header="0.31496062992125984" footer="0.31496062992125984"/>
  <pageSetup scale="87" orientation="landscape" r:id="rId1"/>
  <ignoredErrors>
    <ignoredError sqref="B25:C25 D8:J19 D21:J24 D20:I20 G25" unlockedFormula="1"/>
    <ignoredError sqref="D25 E25:F25 H25:I25 J25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0"/>
  <sheetViews>
    <sheetView view="pageBreakPreview" zoomScaleNormal="100" zoomScaleSheetLayoutView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sqref="A1:U1"/>
    </sheetView>
  </sheetViews>
  <sheetFormatPr defaultRowHeight="12.75" x14ac:dyDescent="0.2"/>
  <cols>
    <col min="1" max="1" width="40" style="31" customWidth="1"/>
    <col min="2" max="16" width="10.7109375" style="31" customWidth="1"/>
    <col min="17" max="17" width="13.42578125" style="31" customWidth="1"/>
    <col min="18" max="18" width="9.140625" style="31"/>
    <col min="19" max="20" width="10.7109375" style="31" bestFit="1" customWidth="1"/>
    <col min="21" max="16384" width="9.140625" style="31"/>
  </cols>
  <sheetData>
    <row r="1" spans="1:21" s="48" customFormat="1" ht="12.75" customHeight="1" x14ac:dyDescent="0.2">
      <c r="A1" s="111" t="s">
        <v>296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s="48" customFormat="1" ht="12.75" customHeight="1" x14ac:dyDescent="0.2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spans="1:21" s="48" customFormat="1" ht="12.75" customHeight="1" x14ac:dyDescent="0.2">
      <c r="A3" s="119" t="s">
        <v>298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</row>
    <row r="4" spans="1:21" s="48" customFormat="1" ht="12.75" customHeight="1" x14ac:dyDescent="0.2">
      <c r="A4" s="115" t="s">
        <v>1</v>
      </c>
      <c r="B4" s="115" t="s">
        <v>2</v>
      </c>
      <c r="C4" s="116"/>
      <c r="D4" s="116"/>
      <c r="E4" s="116"/>
      <c r="F4" s="93"/>
      <c r="G4" s="115" t="s">
        <v>3</v>
      </c>
      <c r="H4" s="116"/>
      <c r="I4" s="116"/>
      <c r="J4" s="116"/>
      <c r="K4" s="93"/>
      <c r="L4" s="115" t="s">
        <v>4</v>
      </c>
      <c r="M4" s="116"/>
      <c r="N4" s="116"/>
      <c r="O4" s="116"/>
      <c r="P4" s="93"/>
      <c r="Q4" s="115" t="s">
        <v>317</v>
      </c>
      <c r="R4" s="116"/>
      <c r="S4" s="116"/>
      <c r="T4" s="116"/>
      <c r="U4" s="93"/>
    </row>
    <row r="5" spans="1:21" s="48" customFormat="1" ht="12.75" customHeight="1" x14ac:dyDescent="0.2">
      <c r="A5" s="118"/>
      <c r="B5" s="117" t="s">
        <v>23</v>
      </c>
      <c r="C5" s="118"/>
      <c r="D5" s="117" t="s">
        <v>24</v>
      </c>
      <c r="E5" s="118"/>
      <c r="F5" s="88"/>
      <c r="G5" s="117" t="s">
        <v>23</v>
      </c>
      <c r="H5" s="118"/>
      <c r="I5" s="117" t="s">
        <v>24</v>
      </c>
      <c r="J5" s="118"/>
      <c r="K5" s="88"/>
      <c r="L5" s="117" t="s">
        <v>23</v>
      </c>
      <c r="M5" s="118"/>
      <c r="N5" s="117" t="s">
        <v>24</v>
      </c>
      <c r="O5" s="118"/>
      <c r="P5" s="88"/>
      <c r="Q5" s="117" t="s">
        <v>23</v>
      </c>
      <c r="R5" s="118"/>
      <c r="S5" s="117" t="s">
        <v>24</v>
      </c>
      <c r="T5" s="118"/>
      <c r="U5" s="88"/>
    </row>
    <row r="6" spans="1:21" s="48" customFormat="1" ht="12.75" customHeight="1" x14ac:dyDescent="0.2">
      <c r="A6" s="89" t="s">
        <v>5</v>
      </c>
      <c r="B6" s="117" t="s">
        <v>25</v>
      </c>
      <c r="C6" s="118"/>
      <c r="D6" s="117" t="s">
        <v>6</v>
      </c>
      <c r="E6" s="118"/>
      <c r="F6" s="88"/>
      <c r="G6" s="117" t="s">
        <v>25</v>
      </c>
      <c r="H6" s="118"/>
      <c r="I6" s="117" t="s">
        <v>6</v>
      </c>
      <c r="J6" s="118"/>
      <c r="K6" s="88"/>
      <c r="L6" s="117" t="s">
        <v>25</v>
      </c>
      <c r="M6" s="118"/>
      <c r="N6" s="117" t="s">
        <v>6</v>
      </c>
      <c r="O6" s="118"/>
      <c r="P6" s="88"/>
      <c r="Q6" s="117" t="s">
        <v>25</v>
      </c>
      <c r="R6" s="118"/>
      <c r="S6" s="117" t="s">
        <v>6</v>
      </c>
      <c r="T6" s="118"/>
      <c r="U6" s="88"/>
    </row>
    <row r="7" spans="1:21" s="48" customFormat="1" ht="12.75" customHeight="1" x14ac:dyDescent="0.2">
      <c r="A7" s="89" t="s">
        <v>26</v>
      </c>
      <c r="B7" s="90">
        <v>2020</v>
      </c>
      <c r="C7" s="90">
        <v>2021</v>
      </c>
      <c r="D7" s="91" t="s">
        <v>7</v>
      </c>
      <c r="E7" s="91" t="s">
        <v>8</v>
      </c>
      <c r="F7" s="91"/>
      <c r="G7" s="90">
        <v>2020</v>
      </c>
      <c r="H7" s="90">
        <v>2021</v>
      </c>
      <c r="I7" s="91" t="s">
        <v>7</v>
      </c>
      <c r="J7" s="91" t="s">
        <v>8</v>
      </c>
      <c r="K7" s="91"/>
      <c r="L7" s="90">
        <v>2020</v>
      </c>
      <c r="M7" s="90">
        <v>2021</v>
      </c>
      <c r="N7" s="91" t="s">
        <v>7</v>
      </c>
      <c r="O7" s="91" t="s">
        <v>8</v>
      </c>
      <c r="P7" s="91"/>
      <c r="Q7" s="90">
        <v>2020</v>
      </c>
      <c r="R7" s="90">
        <v>2021</v>
      </c>
      <c r="S7" s="91" t="s">
        <v>7</v>
      </c>
      <c r="T7" s="91" t="s">
        <v>8</v>
      </c>
      <c r="U7" s="91"/>
    </row>
    <row r="8" spans="1:21" x14ac:dyDescent="0.2">
      <c r="A8" s="49" t="s">
        <v>289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  <c r="P8" s="80"/>
      <c r="Q8" s="50"/>
      <c r="R8" s="50"/>
      <c r="S8" s="50"/>
      <c r="T8" s="51"/>
    </row>
    <row r="9" spans="1:21" x14ac:dyDescent="0.2">
      <c r="A9" s="49" t="s">
        <v>72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  <c r="P9" s="80"/>
      <c r="Q9" s="50"/>
      <c r="R9" s="50"/>
      <c r="S9" s="50"/>
      <c r="T9" s="51"/>
    </row>
    <row r="10" spans="1:21" x14ac:dyDescent="0.2">
      <c r="A10" s="49" t="s">
        <v>73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80"/>
      <c r="Q10" s="50"/>
      <c r="R10" s="50"/>
      <c r="S10" s="50"/>
      <c r="T10" s="51"/>
    </row>
    <row r="11" spans="1:21" x14ac:dyDescent="0.2">
      <c r="A11" s="49" t="s">
        <v>74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  <c r="P11" s="80"/>
      <c r="Q11" s="50"/>
      <c r="R11" s="50"/>
      <c r="S11" s="50"/>
      <c r="T11" s="51"/>
    </row>
    <row r="12" spans="1:21" x14ac:dyDescent="0.2">
      <c r="A12" s="52" t="s">
        <v>75</v>
      </c>
      <c r="B12" s="53">
        <v>0</v>
      </c>
      <c r="C12" s="53">
        <v>0</v>
      </c>
      <c r="D12" s="53">
        <v>8</v>
      </c>
      <c r="E12" s="53">
        <v>5</v>
      </c>
      <c r="F12" s="92">
        <f t="shared" ref="F12:F75" si="0">(E12-D12)/D12*100</f>
        <v>-37.5</v>
      </c>
      <c r="G12" s="53">
        <v>3</v>
      </c>
      <c r="H12" s="53">
        <v>0</v>
      </c>
      <c r="I12" s="53">
        <v>33</v>
      </c>
      <c r="J12" s="53">
        <v>1</v>
      </c>
      <c r="K12" s="92">
        <f t="shared" ref="K12:K75" si="1">(J12-I12)/I12*100</f>
        <v>-96.969696969696969</v>
      </c>
      <c r="L12" s="53">
        <v>0</v>
      </c>
      <c r="M12" s="53">
        <v>0</v>
      </c>
      <c r="N12" s="53">
        <v>78</v>
      </c>
      <c r="O12" s="54">
        <v>16</v>
      </c>
      <c r="P12" s="92">
        <f t="shared" ref="P12:P75" si="2">(O12-N12)/N12*100</f>
        <v>-79.487179487179489</v>
      </c>
      <c r="Q12" s="53">
        <f>G12+L12</f>
        <v>3</v>
      </c>
      <c r="R12" s="53">
        <f>H12+M12</f>
        <v>0</v>
      </c>
      <c r="S12" s="53">
        <f>I12+N12</f>
        <v>111</v>
      </c>
      <c r="T12" s="54">
        <f>J12+O12</f>
        <v>17</v>
      </c>
      <c r="U12" s="92">
        <f t="shared" ref="U12:U75" si="3">(T12-S12)/S12*100</f>
        <v>-84.684684684684683</v>
      </c>
    </row>
    <row r="13" spans="1:21" x14ac:dyDescent="0.2">
      <c r="A13" s="52" t="s">
        <v>297</v>
      </c>
      <c r="B13" s="53">
        <v>34288</v>
      </c>
      <c r="C13" s="53">
        <v>27665</v>
      </c>
      <c r="D13" s="53">
        <v>220294</v>
      </c>
      <c r="E13" s="53">
        <v>195339</v>
      </c>
      <c r="F13" s="53">
        <f t="shared" si="0"/>
        <v>-11.328043432866988</v>
      </c>
      <c r="G13" s="53">
        <v>25885</v>
      </c>
      <c r="H13" s="53">
        <v>25153</v>
      </c>
      <c r="I13" s="53">
        <v>204289</v>
      </c>
      <c r="J13" s="53">
        <v>177547</v>
      </c>
      <c r="K13" s="53">
        <f t="shared" si="1"/>
        <v>-13.09027896754108</v>
      </c>
      <c r="L13" s="53">
        <v>3101</v>
      </c>
      <c r="M13" s="53">
        <v>3190</v>
      </c>
      <c r="N13" s="53">
        <v>13289</v>
      </c>
      <c r="O13" s="54">
        <v>23511</v>
      </c>
      <c r="P13" s="53">
        <f t="shared" si="2"/>
        <v>76.920761532094218</v>
      </c>
      <c r="Q13" s="53">
        <f t="shared" ref="Q13:Q76" si="4">G13+L13</f>
        <v>28986</v>
      </c>
      <c r="R13" s="53">
        <f t="shared" ref="R13:R76" si="5">H13+M13</f>
        <v>28343</v>
      </c>
      <c r="S13" s="53">
        <f t="shared" ref="S13:S76" si="6">I13+N13</f>
        <v>217578</v>
      </c>
      <c r="T13" s="54">
        <f t="shared" ref="T13:T76" si="7">J13+O13</f>
        <v>201058</v>
      </c>
      <c r="U13" s="53">
        <f t="shared" si="3"/>
        <v>-7.5926794069253329</v>
      </c>
    </row>
    <row r="14" spans="1:21" x14ac:dyDescent="0.2">
      <c r="A14" s="52" t="s">
        <v>76</v>
      </c>
      <c r="B14" s="53">
        <v>4983</v>
      </c>
      <c r="C14" s="53">
        <v>3648</v>
      </c>
      <c r="D14" s="53">
        <v>53048</v>
      </c>
      <c r="E14" s="53">
        <v>29771</v>
      </c>
      <c r="F14" s="53">
        <f t="shared" si="0"/>
        <v>-43.879128336600814</v>
      </c>
      <c r="G14" s="53">
        <v>3281</v>
      </c>
      <c r="H14" s="53">
        <v>3791</v>
      </c>
      <c r="I14" s="53">
        <v>41104</v>
      </c>
      <c r="J14" s="53">
        <v>32775</v>
      </c>
      <c r="K14" s="53">
        <f t="shared" si="1"/>
        <v>-20.263234721681588</v>
      </c>
      <c r="L14" s="53">
        <v>574</v>
      </c>
      <c r="M14" s="53">
        <v>532</v>
      </c>
      <c r="N14" s="53">
        <v>11917</v>
      </c>
      <c r="O14" s="54">
        <v>2885</v>
      </c>
      <c r="P14" s="53">
        <f t="shared" si="2"/>
        <v>-75.790886968196688</v>
      </c>
      <c r="Q14" s="53">
        <f t="shared" si="4"/>
        <v>3855</v>
      </c>
      <c r="R14" s="53">
        <f t="shared" si="5"/>
        <v>4323</v>
      </c>
      <c r="S14" s="53">
        <f t="shared" si="6"/>
        <v>53021</v>
      </c>
      <c r="T14" s="54">
        <f t="shared" si="7"/>
        <v>35660</v>
      </c>
      <c r="U14" s="53">
        <f t="shared" si="3"/>
        <v>-32.743629882499384</v>
      </c>
    </row>
    <row r="15" spans="1:21" x14ac:dyDescent="0.2">
      <c r="A15" s="49" t="s">
        <v>22</v>
      </c>
      <c r="B15" s="55">
        <v>39271</v>
      </c>
      <c r="C15" s="55">
        <v>31313</v>
      </c>
      <c r="D15" s="55">
        <v>273350</v>
      </c>
      <c r="E15" s="55">
        <v>225115</v>
      </c>
      <c r="F15" s="55">
        <f t="shared" si="0"/>
        <v>-17.645875251509054</v>
      </c>
      <c r="G15" s="55">
        <v>29169</v>
      </c>
      <c r="H15" s="55">
        <v>28944</v>
      </c>
      <c r="I15" s="55">
        <v>245426</v>
      </c>
      <c r="J15" s="55">
        <v>210323</v>
      </c>
      <c r="K15" s="55">
        <f t="shared" si="1"/>
        <v>-14.30288559484325</v>
      </c>
      <c r="L15" s="55">
        <v>3675</v>
      </c>
      <c r="M15" s="55">
        <v>3722</v>
      </c>
      <c r="N15" s="55">
        <v>25284</v>
      </c>
      <c r="O15" s="56">
        <v>26412</v>
      </c>
      <c r="P15" s="55">
        <f t="shared" si="2"/>
        <v>4.4613194114855244</v>
      </c>
      <c r="Q15" s="55">
        <f t="shared" si="4"/>
        <v>32844</v>
      </c>
      <c r="R15" s="55">
        <f t="shared" si="5"/>
        <v>32666</v>
      </c>
      <c r="S15" s="55">
        <f t="shared" si="6"/>
        <v>270710</v>
      </c>
      <c r="T15" s="56">
        <f t="shared" si="7"/>
        <v>236735</v>
      </c>
      <c r="U15" s="55">
        <f t="shared" si="3"/>
        <v>-12.550330612094124</v>
      </c>
    </row>
    <row r="16" spans="1:21" x14ac:dyDescent="0.2">
      <c r="A16" s="49" t="s">
        <v>77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50"/>
      <c r="Q16" s="50"/>
      <c r="R16" s="50"/>
      <c r="S16" s="50"/>
      <c r="T16" s="51"/>
      <c r="U16" s="50"/>
    </row>
    <row r="17" spans="1:21" x14ac:dyDescent="0.2">
      <c r="A17" s="49" t="s">
        <v>74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  <c r="P17" s="50"/>
      <c r="Q17" s="50"/>
      <c r="R17" s="50"/>
      <c r="S17" s="50"/>
      <c r="T17" s="51"/>
      <c r="U17" s="50"/>
    </row>
    <row r="18" spans="1:21" x14ac:dyDescent="0.2">
      <c r="A18" s="52" t="s">
        <v>78</v>
      </c>
      <c r="B18" s="53">
        <v>0</v>
      </c>
      <c r="C18" s="53">
        <v>0</v>
      </c>
      <c r="D18" s="53">
        <v>0</v>
      </c>
      <c r="E18" s="53">
        <v>0</v>
      </c>
      <c r="F18" s="53" t="s">
        <v>283</v>
      </c>
      <c r="G18" s="53">
        <v>0</v>
      </c>
      <c r="H18" s="53">
        <v>0</v>
      </c>
      <c r="I18" s="53">
        <v>45</v>
      </c>
      <c r="J18" s="53">
        <v>0</v>
      </c>
      <c r="K18" s="53">
        <f t="shared" si="1"/>
        <v>-100</v>
      </c>
      <c r="L18" s="53">
        <v>0</v>
      </c>
      <c r="M18" s="53">
        <v>0</v>
      </c>
      <c r="N18" s="53">
        <v>0</v>
      </c>
      <c r="O18" s="54">
        <v>0</v>
      </c>
      <c r="P18" s="53" t="s">
        <v>283</v>
      </c>
      <c r="Q18" s="53">
        <f t="shared" si="4"/>
        <v>0</v>
      </c>
      <c r="R18" s="53">
        <f t="shared" si="5"/>
        <v>0</v>
      </c>
      <c r="S18" s="53">
        <f t="shared" si="6"/>
        <v>45</v>
      </c>
      <c r="T18" s="54">
        <f t="shared" si="7"/>
        <v>0</v>
      </c>
      <c r="U18" s="53">
        <f t="shared" si="3"/>
        <v>-100</v>
      </c>
    </row>
    <row r="19" spans="1:21" x14ac:dyDescent="0.2">
      <c r="A19" s="52" t="s">
        <v>79</v>
      </c>
      <c r="B19" s="53">
        <v>2811</v>
      </c>
      <c r="C19" s="53">
        <v>1696</v>
      </c>
      <c r="D19" s="53">
        <v>55764</v>
      </c>
      <c r="E19" s="53">
        <v>12262</v>
      </c>
      <c r="F19" s="53">
        <f t="shared" si="0"/>
        <v>-78.010903091600312</v>
      </c>
      <c r="G19" s="53">
        <v>862</v>
      </c>
      <c r="H19" s="53">
        <v>1330</v>
      </c>
      <c r="I19" s="53">
        <v>18364</v>
      </c>
      <c r="J19" s="53">
        <v>9910</v>
      </c>
      <c r="K19" s="53">
        <f t="shared" si="1"/>
        <v>-46.035722064909606</v>
      </c>
      <c r="L19" s="53">
        <v>537</v>
      </c>
      <c r="M19" s="53">
        <v>720</v>
      </c>
      <c r="N19" s="53">
        <v>41117</v>
      </c>
      <c r="O19" s="54">
        <v>5462</v>
      </c>
      <c r="P19" s="53">
        <f t="shared" si="2"/>
        <v>-86.715956903470584</v>
      </c>
      <c r="Q19" s="53">
        <f t="shared" si="4"/>
        <v>1399</v>
      </c>
      <c r="R19" s="53">
        <f t="shared" si="5"/>
        <v>2050</v>
      </c>
      <c r="S19" s="53">
        <f t="shared" si="6"/>
        <v>59481</v>
      </c>
      <c r="T19" s="54">
        <f t="shared" si="7"/>
        <v>15372</v>
      </c>
      <c r="U19" s="53">
        <f t="shared" si="3"/>
        <v>-74.156453321228639</v>
      </c>
    </row>
    <row r="20" spans="1:21" x14ac:dyDescent="0.2">
      <c r="A20" s="52" t="s">
        <v>80</v>
      </c>
      <c r="B20" s="53" t="s">
        <v>290</v>
      </c>
      <c r="C20" s="53" t="s">
        <v>290</v>
      </c>
      <c r="D20" s="53">
        <v>55494</v>
      </c>
      <c r="E20" s="53">
        <v>27873</v>
      </c>
      <c r="F20" s="53">
        <f t="shared" si="0"/>
        <v>-49.772948426856956</v>
      </c>
      <c r="G20" s="53">
        <v>0</v>
      </c>
      <c r="H20" s="53">
        <v>0</v>
      </c>
      <c r="I20" s="53">
        <v>0</v>
      </c>
      <c r="J20" s="53">
        <v>0</v>
      </c>
      <c r="K20" s="53" t="s">
        <v>283</v>
      </c>
      <c r="L20" s="53" t="s">
        <v>290</v>
      </c>
      <c r="M20" s="53" t="s">
        <v>290</v>
      </c>
      <c r="N20" s="53">
        <v>54863</v>
      </c>
      <c r="O20" s="54">
        <v>28619</v>
      </c>
      <c r="P20" s="53">
        <f t="shared" si="2"/>
        <v>-47.835517561926984</v>
      </c>
      <c r="Q20" s="53" t="s">
        <v>290</v>
      </c>
      <c r="R20" s="53" t="s">
        <v>290</v>
      </c>
      <c r="S20" s="53">
        <f t="shared" si="6"/>
        <v>54863</v>
      </c>
      <c r="T20" s="54">
        <f t="shared" si="7"/>
        <v>28619</v>
      </c>
      <c r="U20" s="53">
        <f t="shared" si="3"/>
        <v>-47.835517561926984</v>
      </c>
    </row>
    <row r="21" spans="1:21" x14ac:dyDescent="0.2">
      <c r="A21" s="52" t="s">
        <v>81</v>
      </c>
      <c r="B21" s="53">
        <v>2640</v>
      </c>
      <c r="C21" s="53">
        <v>5920</v>
      </c>
      <c r="D21" s="53">
        <v>50728</v>
      </c>
      <c r="E21" s="53">
        <v>35431</v>
      </c>
      <c r="F21" s="53">
        <f t="shared" si="0"/>
        <v>-30.154944015139566</v>
      </c>
      <c r="G21" s="53">
        <v>3206</v>
      </c>
      <c r="H21" s="53">
        <v>6430</v>
      </c>
      <c r="I21" s="53">
        <v>54702</v>
      </c>
      <c r="J21" s="53">
        <v>35404</v>
      </c>
      <c r="K21" s="53">
        <f t="shared" si="1"/>
        <v>-35.278417608131328</v>
      </c>
      <c r="L21" s="53">
        <v>122</v>
      </c>
      <c r="M21" s="53">
        <v>90</v>
      </c>
      <c r="N21" s="53">
        <v>2264</v>
      </c>
      <c r="O21" s="54">
        <v>231</v>
      </c>
      <c r="P21" s="53">
        <f t="shared" si="2"/>
        <v>-89.796819787985868</v>
      </c>
      <c r="Q21" s="53">
        <f t="shared" si="4"/>
        <v>3328</v>
      </c>
      <c r="R21" s="53">
        <f t="shared" si="5"/>
        <v>6520</v>
      </c>
      <c r="S21" s="53">
        <f t="shared" si="6"/>
        <v>56966</v>
      </c>
      <c r="T21" s="54">
        <f t="shared" si="7"/>
        <v>35635</v>
      </c>
      <c r="U21" s="53">
        <f t="shared" si="3"/>
        <v>-37.445142716708212</v>
      </c>
    </row>
    <row r="22" spans="1:21" x14ac:dyDescent="0.2">
      <c r="A22" s="52" t="s">
        <v>82</v>
      </c>
      <c r="B22" s="53">
        <v>26735</v>
      </c>
      <c r="C22" s="53">
        <v>29359</v>
      </c>
      <c r="D22" s="53">
        <v>289020</v>
      </c>
      <c r="E22" s="53">
        <v>212533</v>
      </c>
      <c r="F22" s="53">
        <f t="shared" si="0"/>
        <v>-26.464258528821532</v>
      </c>
      <c r="G22" s="53">
        <v>27273</v>
      </c>
      <c r="H22" s="53">
        <v>25764</v>
      </c>
      <c r="I22" s="53">
        <v>246076</v>
      </c>
      <c r="J22" s="53">
        <v>186038</v>
      </c>
      <c r="K22" s="53">
        <f t="shared" si="1"/>
        <v>-24.398153416017816</v>
      </c>
      <c r="L22" s="53">
        <v>1289</v>
      </c>
      <c r="M22" s="53">
        <v>3634</v>
      </c>
      <c r="N22" s="53">
        <v>60979</v>
      </c>
      <c r="O22" s="54">
        <v>32496</v>
      </c>
      <c r="P22" s="53">
        <f t="shared" si="2"/>
        <v>-46.709522950523954</v>
      </c>
      <c r="Q22" s="53">
        <f t="shared" si="4"/>
        <v>28562</v>
      </c>
      <c r="R22" s="53">
        <f t="shared" si="5"/>
        <v>29398</v>
      </c>
      <c r="S22" s="53">
        <f t="shared" si="6"/>
        <v>307055</v>
      </c>
      <c r="T22" s="54">
        <f t="shared" si="7"/>
        <v>218534</v>
      </c>
      <c r="U22" s="53">
        <f t="shared" si="3"/>
        <v>-28.829037143182816</v>
      </c>
    </row>
    <row r="23" spans="1:21" x14ac:dyDescent="0.2">
      <c r="A23" s="52" t="s">
        <v>83</v>
      </c>
      <c r="B23" s="53">
        <v>0</v>
      </c>
      <c r="C23" s="53">
        <v>0</v>
      </c>
      <c r="D23" s="53">
        <v>0</v>
      </c>
      <c r="E23" s="53">
        <v>0</v>
      </c>
      <c r="F23" s="53" t="s">
        <v>283</v>
      </c>
      <c r="G23" s="53">
        <v>0</v>
      </c>
      <c r="H23" s="53">
        <v>0</v>
      </c>
      <c r="I23" s="53">
        <v>-1</v>
      </c>
      <c r="J23" s="53">
        <v>0</v>
      </c>
      <c r="K23" s="53">
        <f t="shared" si="1"/>
        <v>-100</v>
      </c>
      <c r="L23" s="53">
        <v>0</v>
      </c>
      <c r="M23" s="53">
        <v>0</v>
      </c>
      <c r="N23" s="53">
        <v>0</v>
      </c>
      <c r="O23" s="54">
        <v>0</v>
      </c>
      <c r="P23" s="53" t="s">
        <v>283</v>
      </c>
      <c r="Q23" s="53">
        <f t="shared" si="4"/>
        <v>0</v>
      </c>
      <c r="R23" s="53">
        <f t="shared" si="5"/>
        <v>0</v>
      </c>
      <c r="S23" s="53">
        <f t="shared" si="6"/>
        <v>-1</v>
      </c>
      <c r="T23" s="54">
        <f t="shared" si="7"/>
        <v>0</v>
      </c>
      <c r="U23" s="53">
        <f t="shared" si="3"/>
        <v>-100</v>
      </c>
    </row>
    <row r="24" spans="1:21" x14ac:dyDescent="0.2">
      <c r="A24" s="57" t="s">
        <v>308</v>
      </c>
      <c r="B24" s="53">
        <v>106803</v>
      </c>
      <c r="C24" s="53">
        <v>86282</v>
      </c>
      <c r="D24" s="53">
        <v>767372</v>
      </c>
      <c r="E24" s="53">
        <v>601023</v>
      </c>
      <c r="F24" s="53">
        <f t="shared" si="0"/>
        <v>-21.677752120223307</v>
      </c>
      <c r="G24" s="53">
        <v>84340</v>
      </c>
      <c r="H24" s="53">
        <v>76935</v>
      </c>
      <c r="I24" s="53">
        <v>677263</v>
      </c>
      <c r="J24" s="53">
        <v>556929</v>
      </c>
      <c r="K24" s="53">
        <f t="shared" si="1"/>
        <v>-17.767691428588304</v>
      </c>
      <c r="L24" s="53">
        <v>5587</v>
      </c>
      <c r="M24" s="53">
        <v>6260</v>
      </c>
      <c r="N24" s="53">
        <v>63706</v>
      </c>
      <c r="O24" s="54">
        <v>41393</v>
      </c>
      <c r="P24" s="53">
        <f t="shared" si="2"/>
        <v>-35.024958402662229</v>
      </c>
      <c r="Q24" s="53">
        <f t="shared" si="4"/>
        <v>89927</v>
      </c>
      <c r="R24" s="53">
        <f t="shared" si="5"/>
        <v>83195</v>
      </c>
      <c r="S24" s="53">
        <f t="shared" si="6"/>
        <v>740969</v>
      </c>
      <c r="T24" s="54">
        <f t="shared" si="7"/>
        <v>598322</v>
      </c>
      <c r="U24" s="53">
        <f t="shared" si="3"/>
        <v>-19.251412677183527</v>
      </c>
    </row>
    <row r="25" spans="1:21" x14ac:dyDescent="0.2">
      <c r="A25" s="52" t="s">
        <v>84</v>
      </c>
      <c r="B25" s="53">
        <v>469</v>
      </c>
      <c r="C25" s="53">
        <v>822</v>
      </c>
      <c r="D25" s="53">
        <v>20041</v>
      </c>
      <c r="E25" s="53">
        <v>7329</v>
      </c>
      <c r="F25" s="53">
        <f t="shared" si="0"/>
        <v>-63.429968564442895</v>
      </c>
      <c r="G25" s="53">
        <v>1147</v>
      </c>
      <c r="H25" s="53">
        <v>810</v>
      </c>
      <c r="I25" s="53">
        <v>11254</v>
      </c>
      <c r="J25" s="53">
        <v>5661</v>
      </c>
      <c r="K25" s="53">
        <f t="shared" si="1"/>
        <v>-49.697885196374628</v>
      </c>
      <c r="L25" s="53">
        <v>338</v>
      </c>
      <c r="M25" s="53">
        <v>248</v>
      </c>
      <c r="N25" s="53">
        <v>10392</v>
      </c>
      <c r="O25" s="54">
        <v>2274</v>
      </c>
      <c r="P25" s="53">
        <f t="shared" si="2"/>
        <v>-78.11778290993071</v>
      </c>
      <c r="Q25" s="53">
        <f t="shared" si="4"/>
        <v>1485</v>
      </c>
      <c r="R25" s="53">
        <f t="shared" si="5"/>
        <v>1058</v>
      </c>
      <c r="S25" s="53">
        <f t="shared" si="6"/>
        <v>21646</v>
      </c>
      <c r="T25" s="54">
        <f t="shared" si="7"/>
        <v>7935</v>
      </c>
      <c r="U25" s="53">
        <f t="shared" si="3"/>
        <v>-63.341956943546151</v>
      </c>
    </row>
    <row r="26" spans="1:21" x14ac:dyDescent="0.2">
      <c r="A26" s="52" t="s">
        <v>311</v>
      </c>
      <c r="B26" s="53" t="s">
        <v>290</v>
      </c>
      <c r="C26" s="53" t="s">
        <v>290</v>
      </c>
      <c r="D26" s="53">
        <v>51943</v>
      </c>
      <c r="E26" s="53">
        <v>81250</v>
      </c>
      <c r="F26" s="53">
        <f t="shared" si="0"/>
        <v>56.421461987178255</v>
      </c>
      <c r="G26" s="53" t="s">
        <v>290</v>
      </c>
      <c r="H26" s="53" t="s">
        <v>290</v>
      </c>
      <c r="I26" s="53">
        <v>51928</v>
      </c>
      <c r="J26" s="53">
        <v>87170</v>
      </c>
      <c r="K26" s="53">
        <f t="shared" si="1"/>
        <v>67.86704668001849</v>
      </c>
      <c r="L26" s="53" t="s">
        <v>290</v>
      </c>
      <c r="M26" s="53" t="s">
        <v>290</v>
      </c>
      <c r="N26" s="53">
        <v>339</v>
      </c>
      <c r="O26" s="54">
        <v>164</v>
      </c>
      <c r="P26" s="53">
        <f t="shared" si="2"/>
        <v>-51.622418879056042</v>
      </c>
      <c r="Q26" s="53" t="s">
        <v>290</v>
      </c>
      <c r="R26" s="53" t="s">
        <v>290</v>
      </c>
      <c r="S26" s="53">
        <f t="shared" si="6"/>
        <v>52267</v>
      </c>
      <c r="T26" s="54">
        <f t="shared" si="7"/>
        <v>87334</v>
      </c>
      <c r="U26" s="53">
        <f t="shared" si="3"/>
        <v>67.092046606845628</v>
      </c>
    </row>
    <row r="27" spans="1:21" x14ac:dyDescent="0.2">
      <c r="A27" s="52" t="s">
        <v>85</v>
      </c>
      <c r="B27" s="53">
        <v>786</v>
      </c>
      <c r="C27" s="53">
        <v>0</v>
      </c>
      <c r="D27" s="53">
        <v>10675</v>
      </c>
      <c r="E27" s="53">
        <v>0</v>
      </c>
      <c r="F27" s="53">
        <f t="shared" si="0"/>
        <v>-100</v>
      </c>
      <c r="G27" s="53">
        <v>2191</v>
      </c>
      <c r="H27" s="53">
        <v>2556</v>
      </c>
      <c r="I27" s="53">
        <v>25717</v>
      </c>
      <c r="J27" s="53">
        <v>16798</v>
      </c>
      <c r="K27" s="53">
        <f t="shared" si="1"/>
        <v>-34.681339191974182</v>
      </c>
      <c r="L27" s="53">
        <v>762</v>
      </c>
      <c r="M27" s="53">
        <v>0</v>
      </c>
      <c r="N27" s="53">
        <v>5531</v>
      </c>
      <c r="O27" s="54">
        <v>0</v>
      </c>
      <c r="P27" s="53">
        <f t="shared" si="2"/>
        <v>-100</v>
      </c>
      <c r="Q27" s="53">
        <f t="shared" si="4"/>
        <v>2953</v>
      </c>
      <c r="R27" s="53">
        <f t="shared" si="5"/>
        <v>2556</v>
      </c>
      <c r="S27" s="53">
        <f t="shared" si="6"/>
        <v>31248</v>
      </c>
      <c r="T27" s="54">
        <f t="shared" si="7"/>
        <v>16798</v>
      </c>
      <c r="U27" s="53">
        <f t="shared" si="3"/>
        <v>-46.242959549411161</v>
      </c>
    </row>
    <row r="28" spans="1:21" x14ac:dyDescent="0.2">
      <c r="A28" s="52" t="s">
        <v>86</v>
      </c>
      <c r="B28" s="53">
        <v>601</v>
      </c>
      <c r="C28" s="53">
        <v>1915</v>
      </c>
      <c r="D28" s="53">
        <v>26148</v>
      </c>
      <c r="E28" s="53">
        <v>18331</v>
      </c>
      <c r="F28" s="53">
        <f t="shared" si="0"/>
        <v>-29.895211870888787</v>
      </c>
      <c r="G28" s="53">
        <v>766</v>
      </c>
      <c r="H28" s="53">
        <v>1747</v>
      </c>
      <c r="I28" s="53">
        <v>19526</v>
      </c>
      <c r="J28" s="53">
        <v>12339</v>
      </c>
      <c r="K28" s="53">
        <f t="shared" si="1"/>
        <v>-36.807333811328483</v>
      </c>
      <c r="L28" s="53">
        <v>291</v>
      </c>
      <c r="M28" s="53">
        <v>468</v>
      </c>
      <c r="N28" s="53">
        <v>9402</v>
      </c>
      <c r="O28" s="54">
        <v>5913</v>
      </c>
      <c r="P28" s="53">
        <f t="shared" si="2"/>
        <v>-37.109125717932358</v>
      </c>
      <c r="Q28" s="53">
        <f t="shared" si="4"/>
        <v>1057</v>
      </c>
      <c r="R28" s="53">
        <f t="shared" si="5"/>
        <v>2215</v>
      </c>
      <c r="S28" s="53">
        <f t="shared" si="6"/>
        <v>28928</v>
      </c>
      <c r="T28" s="54">
        <f t="shared" si="7"/>
        <v>18252</v>
      </c>
      <c r="U28" s="53">
        <f t="shared" si="3"/>
        <v>-36.905420353982301</v>
      </c>
    </row>
    <row r="29" spans="1:21" x14ac:dyDescent="0.2">
      <c r="A29" s="49" t="s">
        <v>22</v>
      </c>
      <c r="B29" s="55">
        <v>140845</v>
      </c>
      <c r="C29" s="55">
        <v>125994</v>
      </c>
      <c r="D29" s="55">
        <v>1327185</v>
      </c>
      <c r="E29" s="55">
        <v>996032</v>
      </c>
      <c r="F29" s="55">
        <f t="shared" si="0"/>
        <v>-24.951532755418423</v>
      </c>
      <c r="G29" s="55">
        <v>119785</v>
      </c>
      <c r="H29" s="55">
        <v>115572</v>
      </c>
      <c r="I29" s="55">
        <v>1104874</v>
      </c>
      <c r="J29" s="55">
        <v>910249</v>
      </c>
      <c r="K29" s="55">
        <f t="shared" si="1"/>
        <v>-17.615130775092908</v>
      </c>
      <c r="L29" s="55">
        <v>8926</v>
      </c>
      <c r="M29" s="55">
        <v>11420</v>
      </c>
      <c r="N29" s="55">
        <v>248593</v>
      </c>
      <c r="O29" s="56">
        <v>116552</v>
      </c>
      <c r="P29" s="55">
        <f t="shared" si="2"/>
        <v>-53.115333094656727</v>
      </c>
      <c r="Q29" s="55">
        <f t="shared" si="4"/>
        <v>128711</v>
      </c>
      <c r="R29" s="55">
        <f t="shared" si="5"/>
        <v>126992</v>
      </c>
      <c r="S29" s="55">
        <f t="shared" si="6"/>
        <v>1353467</v>
      </c>
      <c r="T29" s="56">
        <f t="shared" si="7"/>
        <v>1026801</v>
      </c>
      <c r="U29" s="55">
        <f t="shared" si="3"/>
        <v>-24.135497947123941</v>
      </c>
    </row>
    <row r="30" spans="1:21" x14ac:dyDescent="0.2">
      <c r="A30" s="49" t="s">
        <v>87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  <c r="P30" s="50"/>
      <c r="Q30" s="50"/>
      <c r="R30" s="50"/>
      <c r="S30" s="50"/>
      <c r="T30" s="51"/>
      <c r="U30" s="50"/>
    </row>
    <row r="31" spans="1:21" x14ac:dyDescent="0.2">
      <c r="A31" s="49" t="s">
        <v>74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  <c r="P31" s="50"/>
      <c r="Q31" s="50"/>
      <c r="R31" s="50"/>
      <c r="S31" s="50"/>
      <c r="T31" s="51"/>
      <c r="U31" s="50"/>
    </row>
    <row r="32" spans="1:21" x14ac:dyDescent="0.2">
      <c r="A32" s="52" t="s">
        <v>88</v>
      </c>
      <c r="B32" s="53">
        <v>113</v>
      </c>
      <c r="C32" s="53">
        <v>0</v>
      </c>
      <c r="D32" s="53">
        <v>567</v>
      </c>
      <c r="E32" s="53">
        <v>143</v>
      </c>
      <c r="F32" s="53">
        <f t="shared" si="0"/>
        <v>-74.779541446208114</v>
      </c>
      <c r="G32" s="53">
        <v>100</v>
      </c>
      <c r="H32" s="53">
        <v>0</v>
      </c>
      <c r="I32" s="53">
        <v>718</v>
      </c>
      <c r="J32" s="53">
        <v>9</v>
      </c>
      <c r="K32" s="53">
        <f t="shared" si="1"/>
        <v>-98.746518105849574</v>
      </c>
      <c r="L32" s="53">
        <v>0</v>
      </c>
      <c r="M32" s="53">
        <v>0</v>
      </c>
      <c r="N32" s="53">
        <v>0</v>
      </c>
      <c r="O32" s="54">
        <v>6</v>
      </c>
      <c r="P32" s="53" t="s">
        <v>283</v>
      </c>
      <c r="Q32" s="53">
        <f t="shared" si="4"/>
        <v>100</v>
      </c>
      <c r="R32" s="53">
        <f t="shared" si="5"/>
        <v>0</v>
      </c>
      <c r="S32" s="53">
        <f t="shared" si="6"/>
        <v>718</v>
      </c>
      <c r="T32" s="54">
        <f t="shared" si="7"/>
        <v>15</v>
      </c>
      <c r="U32" s="53">
        <f t="shared" si="3"/>
        <v>-97.910863509749305</v>
      </c>
    </row>
    <row r="33" spans="1:21" x14ac:dyDescent="0.2">
      <c r="A33" s="52" t="s">
        <v>89</v>
      </c>
      <c r="B33" s="53">
        <v>511</v>
      </c>
      <c r="C33" s="53">
        <v>0</v>
      </c>
      <c r="D33" s="53">
        <v>15989</v>
      </c>
      <c r="E33" s="53">
        <v>0</v>
      </c>
      <c r="F33" s="53">
        <f t="shared" si="0"/>
        <v>-100</v>
      </c>
      <c r="G33" s="53">
        <v>0</v>
      </c>
      <c r="H33" s="53">
        <v>0</v>
      </c>
      <c r="I33" s="53">
        <v>12090</v>
      </c>
      <c r="J33" s="53">
        <v>0</v>
      </c>
      <c r="K33" s="53">
        <f t="shared" si="1"/>
        <v>-100</v>
      </c>
      <c r="L33" s="53">
        <v>560</v>
      </c>
      <c r="M33" s="53">
        <v>0</v>
      </c>
      <c r="N33" s="53">
        <v>4146</v>
      </c>
      <c r="O33" s="54">
        <v>0</v>
      </c>
      <c r="P33" s="53">
        <f t="shared" si="2"/>
        <v>-100</v>
      </c>
      <c r="Q33" s="53">
        <f t="shared" si="4"/>
        <v>560</v>
      </c>
      <c r="R33" s="53">
        <f t="shared" si="5"/>
        <v>0</v>
      </c>
      <c r="S33" s="53">
        <f t="shared" si="6"/>
        <v>16236</v>
      </c>
      <c r="T33" s="54">
        <f t="shared" si="7"/>
        <v>0</v>
      </c>
      <c r="U33" s="53">
        <f t="shared" si="3"/>
        <v>-100</v>
      </c>
    </row>
    <row r="34" spans="1:21" x14ac:dyDescent="0.2">
      <c r="A34" s="49" t="s">
        <v>22</v>
      </c>
      <c r="B34" s="55">
        <v>624</v>
      </c>
      <c r="C34" s="55">
        <v>0</v>
      </c>
      <c r="D34" s="55">
        <v>16556</v>
      </c>
      <c r="E34" s="55">
        <v>143</v>
      </c>
      <c r="F34" s="55">
        <f t="shared" si="0"/>
        <v>-99.136264798260456</v>
      </c>
      <c r="G34" s="55">
        <v>100</v>
      </c>
      <c r="H34" s="55">
        <v>0</v>
      </c>
      <c r="I34" s="55">
        <v>12808</v>
      </c>
      <c r="J34" s="55">
        <v>9</v>
      </c>
      <c r="K34" s="55">
        <f t="shared" si="1"/>
        <v>-99.929731417863835</v>
      </c>
      <c r="L34" s="55">
        <v>560</v>
      </c>
      <c r="M34" s="55">
        <v>0</v>
      </c>
      <c r="N34" s="55">
        <v>4146</v>
      </c>
      <c r="O34" s="56">
        <v>6</v>
      </c>
      <c r="P34" s="55">
        <f t="shared" si="2"/>
        <v>-99.855282199710558</v>
      </c>
      <c r="Q34" s="55">
        <f t="shared" si="4"/>
        <v>660</v>
      </c>
      <c r="R34" s="55">
        <f t="shared" si="5"/>
        <v>0</v>
      </c>
      <c r="S34" s="55">
        <f t="shared" si="6"/>
        <v>16954</v>
      </c>
      <c r="T34" s="56">
        <f t="shared" si="7"/>
        <v>15</v>
      </c>
      <c r="U34" s="55">
        <f t="shared" si="3"/>
        <v>-99.911525303763128</v>
      </c>
    </row>
    <row r="35" spans="1:21" s="30" customFormat="1" ht="12.75" customHeight="1" x14ac:dyDescent="0.25">
      <c r="A35" s="49" t="s">
        <v>310</v>
      </c>
      <c r="B35" s="58"/>
      <c r="C35" s="55"/>
      <c r="D35" s="55"/>
      <c r="E35" s="59"/>
      <c r="F35" s="74"/>
      <c r="G35" s="58"/>
      <c r="H35" s="55"/>
      <c r="I35" s="55"/>
      <c r="J35" s="59"/>
      <c r="K35" s="74"/>
      <c r="L35" s="55"/>
      <c r="M35" s="55"/>
      <c r="N35" s="55"/>
      <c r="O35" s="56"/>
      <c r="P35" s="74"/>
      <c r="Q35" s="55"/>
      <c r="R35" s="55"/>
      <c r="S35" s="55"/>
      <c r="T35" s="56"/>
      <c r="U35" s="74"/>
    </row>
    <row r="36" spans="1:21" s="48" customFormat="1" x14ac:dyDescent="0.2">
      <c r="A36" s="60" t="s">
        <v>306</v>
      </c>
      <c r="B36" s="61"/>
      <c r="C36" s="62"/>
      <c r="D36" s="62"/>
      <c r="E36" s="63" t="s">
        <v>304</v>
      </c>
      <c r="F36" s="87"/>
      <c r="G36" s="64"/>
      <c r="H36" s="62"/>
      <c r="J36" s="63"/>
      <c r="K36" s="87"/>
      <c r="L36" s="62"/>
      <c r="M36" s="62" t="s">
        <v>305</v>
      </c>
      <c r="N36" s="65"/>
      <c r="O36" s="66"/>
      <c r="P36" s="87"/>
      <c r="Q36" s="62"/>
      <c r="R36" s="62"/>
      <c r="S36" s="65"/>
      <c r="T36" s="66"/>
      <c r="U36" s="87"/>
    </row>
    <row r="37" spans="1:21" x14ac:dyDescent="0.2">
      <c r="A37" s="49" t="s">
        <v>90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  <c r="P37" s="50"/>
      <c r="Q37" s="50"/>
      <c r="R37" s="50"/>
      <c r="S37" s="50"/>
      <c r="T37" s="51"/>
      <c r="U37" s="50"/>
    </row>
    <row r="38" spans="1:21" x14ac:dyDescent="0.2">
      <c r="A38" s="49" t="s">
        <v>74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  <c r="P38" s="50"/>
      <c r="Q38" s="50"/>
      <c r="R38" s="50"/>
      <c r="S38" s="50"/>
      <c r="T38" s="51"/>
      <c r="U38" s="50"/>
    </row>
    <row r="39" spans="1:21" x14ac:dyDescent="0.2">
      <c r="A39" s="52" t="s">
        <v>91</v>
      </c>
      <c r="B39" s="53">
        <v>1470</v>
      </c>
      <c r="C39" s="53">
        <v>3614</v>
      </c>
      <c r="D39" s="53">
        <v>17532</v>
      </c>
      <c r="E39" s="53">
        <v>22220</v>
      </c>
      <c r="F39" s="53">
        <f t="shared" si="0"/>
        <v>26.739676020990188</v>
      </c>
      <c r="G39" s="53">
        <v>1734</v>
      </c>
      <c r="H39" s="53">
        <v>3668</v>
      </c>
      <c r="I39" s="53">
        <v>18870</v>
      </c>
      <c r="J39" s="53">
        <v>21718</v>
      </c>
      <c r="K39" s="53">
        <f t="shared" si="1"/>
        <v>15.092739798622151</v>
      </c>
      <c r="L39" s="53">
        <v>0</v>
      </c>
      <c r="M39" s="53">
        <v>1080</v>
      </c>
      <c r="N39" s="53">
        <v>270</v>
      </c>
      <c r="O39" s="54">
        <v>1839</v>
      </c>
      <c r="P39" s="53">
        <f t="shared" si="2"/>
        <v>581.11111111111109</v>
      </c>
      <c r="Q39" s="53">
        <f t="shared" si="4"/>
        <v>1734</v>
      </c>
      <c r="R39" s="53">
        <f t="shared" si="5"/>
        <v>4748</v>
      </c>
      <c r="S39" s="53">
        <f t="shared" si="6"/>
        <v>19140</v>
      </c>
      <c r="T39" s="54">
        <f t="shared" si="7"/>
        <v>23557</v>
      </c>
      <c r="U39" s="53">
        <f t="shared" si="3"/>
        <v>23.077324973876699</v>
      </c>
    </row>
    <row r="40" spans="1:21" x14ac:dyDescent="0.2">
      <c r="A40" s="52" t="s">
        <v>92</v>
      </c>
      <c r="B40" s="53">
        <v>5392</v>
      </c>
      <c r="C40" s="53">
        <v>4491</v>
      </c>
      <c r="D40" s="53">
        <v>73182</v>
      </c>
      <c r="E40" s="53">
        <v>40769</v>
      </c>
      <c r="F40" s="53">
        <f t="shared" si="0"/>
        <v>-44.290945861004069</v>
      </c>
      <c r="G40" s="53">
        <v>957</v>
      </c>
      <c r="H40" s="53">
        <v>2000</v>
      </c>
      <c r="I40" s="53">
        <v>19431</v>
      </c>
      <c r="J40" s="53">
        <v>14238</v>
      </c>
      <c r="K40" s="53">
        <f t="shared" si="1"/>
        <v>-26.725335803612783</v>
      </c>
      <c r="L40" s="53">
        <v>4496</v>
      </c>
      <c r="M40" s="53">
        <v>2459</v>
      </c>
      <c r="N40" s="53">
        <v>54914</v>
      </c>
      <c r="O40" s="54">
        <v>28247</v>
      </c>
      <c r="P40" s="53">
        <f t="shared" si="2"/>
        <v>-48.561386895873547</v>
      </c>
      <c r="Q40" s="53">
        <f t="shared" si="4"/>
        <v>5453</v>
      </c>
      <c r="R40" s="53">
        <f t="shared" si="5"/>
        <v>4459</v>
      </c>
      <c r="S40" s="53">
        <f t="shared" si="6"/>
        <v>74345</v>
      </c>
      <c r="T40" s="54">
        <f t="shared" si="7"/>
        <v>42485</v>
      </c>
      <c r="U40" s="53">
        <f t="shared" si="3"/>
        <v>-42.854260542067394</v>
      </c>
    </row>
    <row r="41" spans="1:21" x14ac:dyDescent="0.2">
      <c r="A41" s="52" t="s">
        <v>299</v>
      </c>
      <c r="B41" s="53">
        <v>806</v>
      </c>
      <c r="C41" s="53">
        <v>1524</v>
      </c>
      <c r="D41" s="53">
        <v>23275</v>
      </c>
      <c r="E41" s="53">
        <v>11197</v>
      </c>
      <c r="F41" s="53">
        <f t="shared" si="0"/>
        <v>-51.892588614393119</v>
      </c>
      <c r="G41" s="53">
        <v>835</v>
      </c>
      <c r="H41" s="53">
        <v>1347</v>
      </c>
      <c r="I41" s="53">
        <v>20851</v>
      </c>
      <c r="J41" s="53">
        <v>10714</v>
      </c>
      <c r="K41" s="53">
        <f t="shared" si="1"/>
        <v>-48.616373315428518</v>
      </c>
      <c r="L41" s="53">
        <v>164</v>
      </c>
      <c r="M41" s="53">
        <v>240</v>
      </c>
      <c r="N41" s="53">
        <v>2242</v>
      </c>
      <c r="O41" s="54">
        <v>1049</v>
      </c>
      <c r="P41" s="53">
        <f t="shared" si="2"/>
        <v>-53.2114183764496</v>
      </c>
      <c r="Q41" s="53">
        <f t="shared" si="4"/>
        <v>999</v>
      </c>
      <c r="R41" s="53">
        <f t="shared" si="5"/>
        <v>1587</v>
      </c>
      <c r="S41" s="53">
        <f t="shared" si="6"/>
        <v>23093</v>
      </c>
      <c r="T41" s="54">
        <f t="shared" si="7"/>
        <v>11763</v>
      </c>
      <c r="U41" s="53">
        <f t="shared" si="3"/>
        <v>-49.062486467760792</v>
      </c>
    </row>
    <row r="42" spans="1:21" x14ac:dyDescent="0.2">
      <c r="A42" s="52" t="s">
        <v>93</v>
      </c>
      <c r="B42" s="53">
        <v>5609</v>
      </c>
      <c r="C42" s="53">
        <v>4018</v>
      </c>
      <c r="D42" s="53">
        <v>49827</v>
      </c>
      <c r="E42" s="53">
        <v>19785</v>
      </c>
      <c r="F42" s="53">
        <f t="shared" si="0"/>
        <v>-60.292612439039075</v>
      </c>
      <c r="G42" s="53">
        <v>39</v>
      </c>
      <c r="H42" s="53">
        <v>0</v>
      </c>
      <c r="I42" s="53">
        <v>565</v>
      </c>
      <c r="J42" s="53">
        <v>0</v>
      </c>
      <c r="K42" s="53">
        <f t="shared" si="1"/>
        <v>-100</v>
      </c>
      <c r="L42" s="53">
        <v>4255</v>
      </c>
      <c r="M42" s="53">
        <v>3835</v>
      </c>
      <c r="N42" s="53">
        <v>53388</v>
      </c>
      <c r="O42" s="54">
        <v>19031</v>
      </c>
      <c r="P42" s="53">
        <f t="shared" si="2"/>
        <v>-64.35341275192927</v>
      </c>
      <c r="Q42" s="53">
        <f t="shared" si="4"/>
        <v>4294</v>
      </c>
      <c r="R42" s="53">
        <f t="shared" si="5"/>
        <v>3835</v>
      </c>
      <c r="S42" s="53">
        <f t="shared" si="6"/>
        <v>53953</v>
      </c>
      <c r="T42" s="54">
        <f t="shared" si="7"/>
        <v>19031</v>
      </c>
      <c r="U42" s="53">
        <f t="shared" si="3"/>
        <v>-64.726706577947468</v>
      </c>
    </row>
    <row r="43" spans="1:21" x14ac:dyDescent="0.2">
      <c r="A43" s="52" t="s">
        <v>94</v>
      </c>
      <c r="B43" s="53">
        <v>515</v>
      </c>
      <c r="C43" s="53">
        <v>865</v>
      </c>
      <c r="D43" s="53">
        <v>7448</v>
      </c>
      <c r="E43" s="53">
        <v>7050</v>
      </c>
      <c r="F43" s="53">
        <f t="shared" si="0"/>
        <v>-5.3437164339419985</v>
      </c>
      <c r="G43" s="53">
        <v>815</v>
      </c>
      <c r="H43" s="53">
        <v>757</v>
      </c>
      <c r="I43" s="53">
        <v>8093</v>
      </c>
      <c r="J43" s="53">
        <v>6807</v>
      </c>
      <c r="K43" s="53">
        <f t="shared" si="1"/>
        <v>-15.890275546768812</v>
      </c>
      <c r="L43" s="53">
        <v>0</v>
      </c>
      <c r="M43" s="53">
        <v>0</v>
      </c>
      <c r="N43" s="53">
        <v>3</v>
      </c>
      <c r="O43" s="54">
        <v>12</v>
      </c>
      <c r="P43" s="53">
        <f t="shared" si="2"/>
        <v>300</v>
      </c>
      <c r="Q43" s="53">
        <f t="shared" si="4"/>
        <v>815</v>
      </c>
      <c r="R43" s="53">
        <f t="shared" si="5"/>
        <v>757</v>
      </c>
      <c r="S43" s="53">
        <f t="shared" si="6"/>
        <v>8096</v>
      </c>
      <c r="T43" s="54">
        <f t="shared" si="7"/>
        <v>6819</v>
      </c>
      <c r="U43" s="53">
        <f t="shared" si="3"/>
        <v>-15.773221343873518</v>
      </c>
    </row>
    <row r="44" spans="1:21" x14ac:dyDescent="0.2">
      <c r="A44" s="52" t="s">
        <v>95</v>
      </c>
      <c r="B44" s="53">
        <v>661</v>
      </c>
      <c r="C44" s="53">
        <v>220</v>
      </c>
      <c r="D44" s="53">
        <v>2007</v>
      </c>
      <c r="E44" s="53">
        <v>2549</v>
      </c>
      <c r="F44" s="53">
        <f t="shared" si="0"/>
        <v>27.005480817140011</v>
      </c>
      <c r="G44" s="53">
        <v>725</v>
      </c>
      <c r="H44" s="53">
        <v>412</v>
      </c>
      <c r="I44" s="53">
        <v>2636</v>
      </c>
      <c r="J44" s="53">
        <v>2528</v>
      </c>
      <c r="K44" s="53">
        <f t="shared" si="1"/>
        <v>-4.0971168437025796</v>
      </c>
      <c r="L44" s="53">
        <v>0</v>
      </c>
      <c r="M44" s="53">
        <v>0</v>
      </c>
      <c r="N44" s="53">
        <v>1</v>
      </c>
      <c r="O44" s="54">
        <v>0</v>
      </c>
      <c r="P44" s="53">
        <f t="shared" si="2"/>
        <v>-100</v>
      </c>
      <c r="Q44" s="53">
        <f t="shared" si="4"/>
        <v>725</v>
      </c>
      <c r="R44" s="53">
        <f t="shared" si="5"/>
        <v>412</v>
      </c>
      <c r="S44" s="53">
        <f t="shared" si="6"/>
        <v>2637</v>
      </c>
      <c r="T44" s="54">
        <f t="shared" si="7"/>
        <v>2528</v>
      </c>
      <c r="U44" s="53">
        <f t="shared" si="3"/>
        <v>-4.1334850208570346</v>
      </c>
    </row>
    <row r="45" spans="1:21" x14ac:dyDescent="0.2">
      <c r="A45" s="52" t="s">
        <v>96</v>
      </c>
      <c r="B45" s="53">
        <v>2939</v>
      </c>
      <c r="C45" s="53">
        <v>1120</v>
      </c>
      <c r="D45" s="53">
        <v>44498</v>
      </c>
      <c r="E45" s="53">
        <v>24782</v>
      </c>
      <c r="F45" s="53">
        <f t="shared" si="0"/>
        <v>-44.307609330756435</v>
      </c>
      <c r="G45" s="53">
        <v>250</v>
      </c>
      <c r="H45" s="53">
        <v>220</v>
      </c>
      <c r="I45" s="53">
        <v>4495</v>
      </c>
      <c r="J45" s="53">
        <v>1974</v>
      </c>
      <c r="K45" s="53">
        <f t="shared" si="1"/>
        <v>-56.084538375973302</v>
      </c>
      <c r="L45" s="53">
        <v>1357</v>
      </c>
      <c r="M45" s="53">
        <v>2235</v>
      </c>
      <c r="N45" s="53">
        <v>39267</v>
      </c>
      <c r="O45" s="54">
        <v>22455</v>
      </c>
      <c r="P45" s="53">
        <f t="shared" si="2"/>
        <v>-42.814577125830851</v>
      </c>
      <c r="Q45" s="53">
        <f t="shared" si="4"/>
        <v>1607</v>
      </c>
      <c r="R45" s="53">
        <f t="shared" si="5"/>
        <v>2455</v>
      </c>
      <c r="S45" s="53">
        <f t="shared" si="6"/>
        <v>43762</v>
      </c>
      <c r="T45" s="54">
        <f t="shared" si="7"/>
        <v>24429</v>
      </c>
      <c r="U45" s="53">
        <f t="shared" si="3"/>
        <v>-44.177597001965175</v>
      </c>
    </row>
    <row r="46" spans="1:21" x14ac:dyDescent="0.2">
      <c r="A46" s="49" t="s">
        <v>22</v>
      </c>
      <c r="B46" s="55">
        <v>17392</v>
      </c>
      <c r="C46" s="55">
        <v>15852</v>
      </c>
      <c r="D46" s="55">
        <v>217769</v>
      </c>
      <c r="E46" s="55">
        <v>128352</v>
      </c>
      <c r="F46" s="55">
        <f t="shared" si="0"/>
        <v>-41.060481519408185</v>
      </c>
      <c r="G46" s="55">
        <v>5355</v>
      </c>
      <c r="H46" s="55">
        <v>8404</v>
      </c>
      <c r="I46" s="55">
        <v>74941</v>
      </c>
      <c r="J46" s="55">
        <v>57979</v>
      </c>
      <c r="K46" s="55">
        <f t="shared" si="1"/>
        <v>-22.633805260137976</v>
      </c>
      <c r="L46" s="55">
        <v>10272</v>
      </c>
      <c r="M46" s="55">
        <v>9849</v>
      </c>
      <c r="N46" s="55">
        <v>150085</v>
      </c>
      <c r="O46" s="56">
        <v>72633</v>
      </c>
      <c r="P46" s="55">
        <f t="shared" si="2"/>
        <v>-51.605423593297125</v>
      </c>
      <c r="Q46" s="55">
        <f t="shared" si="4"/>
        <v>15627</v>
      </c>
      <c r="R46" s="55">
        <f t="shared" si="5"/>
        <v>18253</v>
      </c>
      <c r="S46" s="55">
        <f t="shared" si="6"/>
        <v>225026</v>
      </c>
      <c r="T46" s="56">
        <f t="shared" si="7"/>
        <v>130612</v>
      </c>
      <c r="U46" s="55">
        <f t="shared" si="3"/>
        <v>-41.956929421489072</v>
      </c>
    </row>
    <row r="47" spans="1:21" x14ac:dyDescent="0.2">
      <c r="A47" s="49" t="s">
        <v>97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P47" s="50"/>
      <c r="Q47" s="50"/>
      <c r="R47" s="50"/>
      <c r="S47" s="50"/>
      <c r="T47" s="51"/>
      <c r="U47" s="50"/>
    </row>
    <row r="48" spans="1:21" x14ac:dyDescent="0.2">
      <c r="A48" s="49" t="s">
        <v>74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  <c r="P48" s="50"/>
      <c r="Q48" s="50"/>
      <c r="R48" s="50"/>
      <c r="S48" s="50"/>
      <c r="T48" s="51"/>
      <c r="U48" s="50"/>
    </row>
    <row r="49" spans="1:21" x14ac:dyDescent="0.2">
      <c r="A49" s="52" t="s">
        <v>98</v>
      </c>
      <c r="B49" s="53">
        <v>0</v>
      </c>
      <c r="C49" s="53">
        <v>0</v>
      </c>
      <c r="D49" s="53">
        <v>0</v>
      </c>
      <c r="E49" s="53">
        <v>0</v>
      </c>
      <c r="F49" s="53" t="s">
        <v>283</v>
      </c>
      <c r="G49" s="53">
        <v>0</v>
      </c>
      <c r="H49" s="53">
        <v>0</v>
      </c>
      <c r="I49" s="53">
        <v>75</v>
      </c>
      <c r="J49" s="53">
        <v>0</v>
      </c>
      <c r="K49" s="53">
        <f t="shared" si="1"/>
        <v>-100</v>
      </c>
      <c r="L49" s="53">
        <v>0</v>
      </c>
      <c r="M49" s="53">
        <v>0</v>
      </c>
      <c r="N49" s="53">
        <v>0</v>
      </c>
      <c r="O49" s="54">
        <v>0</v>
      </c>
      <c r="P49" s="53" t="s">
        <v>283</v>
      </c>
      <c r="Q49" s="53">
        <f t="shared" si="4"/>
        <v>0</v>
      </c>
      <c r="R49" s="53">
        <f t="shared" si="5"/>
        <v>0</v>
      </c>
      <c r="S49" s="53">
        <f t="shared" si="6"/>
        <v>75</v>
      </c>
      <c r="T49" s="54">
        <f t="shared" si="7"/>
        <v>0</v>
      </c>
      <c r="U49" s="53">
        <f t="shared" si="3"/>
        <v>-100</v>
      </c>
    </row>
    <row r="50" spans="1:21" x14ac:dyDescent="0.2">
      <c r="A50" s="52" t="s">
        <v>99</v>
      </c>
      <c r="B50" s="53">
        <v>120</v>
      </c>
      <c r="C50" s="53">
        <v>0</v>
      </c>
      <c r="D50" s="53">
        <v>2464</v>
      </c>
      <c r="E50" s="53">
        <v>840</v>
      </c>
      <c r="F50" s="53">
        <f t="shared" si="0"/>
        <v>-65.909090909090907</v>
      </c>
      <c r="G50" s="53">
        <v>146</v>
      </c>
      <c r="H50" s="53">
        <v>0</v>
      </c>
      <c r="I50" s="53">
        <v>2783</v>
      </c>
      <c r="J50" s="53">
        <v>838</v>
      </c>
      <c r="K50" s="53">
        <f t="shared" si="1"/>
        <v>-69.888609414301115</v>
      </c>
      <c r="L50" s="53">
        <v>0</v>
      </c>
      <c r="M50" s="53">
        <v>0</v>
      </c>
      <c r="N50" s="53">
        <v>0</v>
      </c>
      <c r="O50" s="54">
        <v>0</v>
      </c>
      <c r="P50" s="53" t="s">
        <v>283</v>
      </c>
      <c r="Q50" s="53">
        <f t="shared" si="4"/>
        <v>146</v>
      </c>
      <c r="R50" s="53">
        <f t="shared" si="5"/>
        <v>0</v>
      </c>
      <c r="S50" s="53">
        <f t="shared" si="6"/>
        <v>2783</v>
      </c>
      <c r="T50" s="54">
        <f t="shared" si="7"/>
        <v>838</v>
      </c>
      <c r="U50" s="53">
        <f t="shared" si="3"/>
        <v>-69.888609414301115</v>
      </c>
    </row>
    <row r="51" spans="1:21" x14ac:dyDescent="0.2">
      <c r="A51" s="52" t="s">
        <v>100</v>
      </c>
      <c r="B51" s="53">
        <v>65</v>
      </c>
      <c r="C51" s="53">
        <v>35</v>
      </c>
      <c r="D51" s="53">
        <v>506</v>
      </c>
      <c r="E51" s="53">
        <v>88</v>
      </c>
      <c r="F51" s="53">
        <f t="shared" si="0"/>
        <v>-82.608695652173907</v>
      </c>
      <c r="G51" s="53">
        <v>63</v>
      </c>
      <c r="H51" s="53">
        <v>32</v>
      </c>
      <c r="I51" s="53">
        <v>618</v>
      </c>
      <c r="J51" s="53">
        <v>222</v>
      </c>
      <c r="K51" s="53">
        <f t="shared" si="1"/>
        <v>-64.077669902912632</v>
      </c>
      <c r="L51" s="53">
        <v>0</v>
      </c>
      <c r="M51" s="53">
        <v>0</v>
      </c>
      <c r="N51" s="53">
        <v>0</v>
      </c>
      <c r="O51" s="54">
        <v>0</v>
      </c>
      <c r="P51" s="53" t="s">
        <v>283</v>
      </c>
      <c r="Q51" s="53">
        <f t="shared" si="4"/>
        <v>63</v>
      </c>
      <c r="R51" s="53">
        <f t="shared" si="5"/>
        <v>32</v>
      </c>
      <c r="S51" s="53">
        <f t="shared" si="6"/>
        <v>618</v>
      </c>
      <c r="T51" s="54">
        <f t="shared" si="7"/>
        <v>222</v>
      </c>
      <c r="U51" s="53">
        <f t="shared" si="3"/>
        <v>-64.077669902912632</v>
      </c>
    </row>
    <row r="52" spans="1:21" x14ac:dyDescent="0.2">
      <c r="A52" s="52" t="s">
        <v>101</v>
      </c>
      <c r="B52" s="53">
        <v>0</v>
      </c>
      <c r="C52" s="53">
        <v>0</v>
      </c>
      <c r="D52" s="53">
        <v>2022</v>
      </c>
      <c r="E52" s="53">
        <v>14</v>
      </c>
      <c r="F52" s="53">
        <f t="shared" si="0"/>
        <v>-99.30761622156281</v>
      </c>
      <c r="G52" s="53">
        <v>207</v>
      </c>
      <c r="H52" s="53">
        <v>8</v>
      </c>
      <c r="I52" s="53">
        <v>2059</v>
      </c>
      <c r="J52" s="53">
        <v>168</v>
      </c>
      <c r="K52" s="53">
        <f t="shared" si="1"/>
        <v>-91.84069936862555</v>
      </c>
      <c r="L52" s="53">
        <v>0</v>
      </c>
      <c r="M52" s="53">
        <v>0</v>
      </c>
      <c r="N52" s="53">
        <v>0</v>
      </c>
      <c r="O52" s="54">
        <v>0</v>
      </c>
      <c r="P52" s="53" t="s">
        <v>283</v>
      </c>
      <c r="Q52" s="53">
        <f t="shared" si="4"/>
        <v>207</v>
      </c>
      <c r="R52" s="53">
        <f t="shared" si="5"/>
        <v>8</v>
      </c>
      <c r="S52" s="53">
        <f t="shared" si="6"/>
        <v>2059</v>
      </c>
      <c r="T52" s="54">
        <f t="shared" si="7"/>
        <v>168</v>
      </c>
      <c r="U52" s="53">
        <f t="shared" si="3"/>
        <v>-91.84069936862555</v>
      </c>
    </row>
    <row r="53" spans="1:21" x14ac:dyDescent="0.2">
      <c r="A53" s="52" t="s">
        <v>102</v>
      </c>
      <c r="B53" s="53">
        <v>0</v>
      </c>
      <c r="C53" s="53">
        <v>0</v>
      </c>
      <c r="D53" s="53">
        <v>640</v>
      </c>
      <c r="E53" s="53">
        <v>0</v>
      </c>
      <c r="F53" s="53">
        <f t="shared" si="0"/>
        <v>-100</v>
      </c>
      <c r="G53" s="53">
        <v>0</v>
      </c>
      <c r="H53" s="53">
        <v>0</v>
      </c>
      <c r="I53" s="53">
        <v>806</v>
      </c>
      <c r="J53" s="53">
        <v>0</v>
      </c>
      <c r="K53" s="53">
        <f t="shared" si="1"/>
        <v>-100</v>
      </c>
      <c r="L53" s="53">
        <v>0</v>
      </c>
      <c r="M53" s="53">
        <v>0</v>
      </c>
      <c r="N53" s="53">
        <v>0</v>
      </c>
      <c r="O53" s="54">
        <v>0</v>
      </c>
      <c r="P53" s="53" t="s">
        <v>283</v>
      </c>
      <c r="Q53" s="53">
        <f t="shared" si="4"/>
        <v>0</v>
      </c>
      <c r="R53" s="53">
        <f t="shared" si="5"/>
        <v>0</v>
      </c>
      <c r="S53" s="53">
        <f t="shared" si="6"/>
        <v>806</v>
      </c>
      <c r="T53" s="54">
        <f t="shared" si="7"/>
        <v>0</v>
      </c>
      <c r="U53" s="53">
        <f t="shared" si="3"/>
        <v>-100</v>
      </c>
    </row>
    <row r="54" spans="1:21" x14ac:dyDescent="0.2">
      <c r="A54" s="49" t="s">
        <v>22</v>
      </c>
      <c r="B54" s="55">
        <v>185</v>
      </c>
      <c r="C54" s="55">
        <v>35</v>
      </c>
      <c r="D54" s="55">
        <v>5632</v>
      </c>
      <c r="E54" s="55">
        <v>942</v>
      </c>
      <c r="F54" s="55">
        <f t="shared" si="0"/>
        <v>-83.274147727272734</v>
      </c>
      <c r="G54" s="55">
        <v>416</v>
      </c>
      <c r="H54" s="55">
        <v>40</v>
      </c>
      <c r="I54" s="55">
        <v>6341</v>
      </c>
      <c r="J54" s="55">
        <v>1228</v>
      </c>
      <c r="K54" s="55">
        <f t="shared" si="1"/>
        <v>-80.633969405456554</v>
      </c>
      <c r="L54" s="55">
        <v>0</v>
      </c>
      <c r="M54" s="55">
        <v>0</v>
      </c>
      <c r="N54" s="55">
        <v>0</v>
      </c>
      <c r="O54" s="56">
        <v>0</v>
      </c>
      <c r="P54" s="55" t="s">
        <v>283</v>
      </c>
      <c r="Q54" s="55">
        <f t="shared" si="4"/>
        <v>416</v>
      </c>
      <c r="R54" s="55">
        <f t="shared" si="5"/>
        <v>40</v>
      </c>
      <c r="S54" s="55">
        <f t="shared" si="6"/>
        <v>6341</v>
      </c>
      <c r="T54" s="56">
        <f t="shared" si="7"/>
        <v>1228</v>
      </c>
      <c r="U54" s="55">
        <f t="shared" si="3"/>
        <v>-80.633969405456554</v>
      </c>
    </row>
    <row r="55" spans="1:21" x14ac:dyDescent="0.2">
      <c r="A55" s="49" t="s">
        <v>103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  <c r="P55" s="50"/>
      <c r="Q55" s="50"/>
      <c r="R55" s="50"/>
      <c r="S55" s="50"/>
      <c r="T55" s="51"/>
      <c r="U55" s="50"/>
    </row>
    <row r="56" spans="1:21" x14ac:dyDescent="0.2">
      <c r="A56" s="49" t="s">
        <v>74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  <c r="P56" s="50"/>
      <c r="Q56" s="50"/>
      <c r="R56" s="50"/>
      <c r="S56" s="50"/>
      <c r="T56" s="51"/>
      <c r="U56" s="50"/>
    </row>
    <row r="57" spans="1:21" x14ac:dyDescent="0.2">
      <c r="A57" s="52" t="s">
        <v>104</v>
      </c>
      <c r="B57" s="53">
        <v>0</v>
      </c>
      <c r="C57" s="53">
        <v>258</v>
      </c>
      <c r="D57" s="53">
        <v>1070</v>
      </c>
      <c r="E57" s="53">
        <v>1610</v>
      </c>
      <c r="F57" s="53">
        <f t="shared" si="0"/>
        <v>50.467289719626166</v>
      </c>
      <c r="G57" s="53">
        <v>136</v>
      </c>
      <c r="H57" s="53">
        <v>239</v>
      </c>
      <c r="I57" s="53">
        <v>1222</v>
      </c>
      <c r="J57" s="53">
        <v>1333</v>
      </c>
      <c r="K57" s="53">
        <f t="shared" si="1"/>
        <v>9.0834697217675942</v>
      </c>
      <c r="L57" s="53">
        <v>0</v>
      </c>
      <c r="M57" s="53">
        <v>0</v>
      </c>
      <c r="N57" s="53">
        <v>0</v>
      </c>
      <c r="O57" s="54">
        <v>0</v>
      </c>
      <c r="P57" s="53" t="s">
        <v>283</v>
      </c>
      <c r="Q57" s="53">
        <f t="shared" si="4"/>
        <v>136</v>
      </c>
      <c r="R57" s="53">
        <f t="shared" si="5"/>
        <v>239</v>
      </c>
      <c r="S57" s="53">
        <f t="shared" si="6"/>
        <v>1222</v>
      </c>
      <c r="T57" s="54">
        <f t="shared" si="7"/>
        <v>1333</v>
      </c>
      <c r="U57" s="53">
        <f t="shared" si="3"/>
        <v>9.0834697217675942</v>
      </c>
    </row>
    <row r="58" spans="1:21" x14ac:dyDescent="0.2">
      <c r="A58" s="52" t="s">
        <v>105</v>
      </c>
      <c r="B58" s="53">
        <v>0</v>
      </c>
      <c r="C58" s="53">
        <v>0</v>
      </c>
      <c r="D58" s="53">
        <v>0</v>
      </c>
      <c r="E58" s="53">
        <v>0</v>
      </c>
      <c r="F58" s="53" t="s">
        <v>283</v>
      </c>
      <c r="G58" s="53">
        <v>0</v>
      </c>
      <c r="H58" s="53">
        <v>0</v>
      </c>
      <c r="I58" s="53">
        <v>60</v>
      </c>
      <c r="J58" s="53">
        <v>0</v>
      </c>
      <c r="K58" s="53">
        <f t="shared" si="1"/>
        <v>-100</v>
      </c>
      <c r="L58" s="53">
        <v>0</v>
      </c>
      <c r="M58" s="53">
        <v>0</v>
      </c>
      <c r="N58" s="53">
        <v>0</v>
      </c>
      <c r="O58" s="54">
        <v>0</v>
      </c>
      <c r="P58" s="53" t="s">
        <v>283</v>
      </c>
      <c r="Q58" s="53">
        <f t="shared" si="4"/>
        <v>0</v>
      </c>
      <c r="R58" s="53">
        <f t="shared" si="5"/>
        <v>0</v>
      </c>
      <c r="S58" s="53">
        <f t="shared" si="6"/>
        <v>60</v>
      </c>
      <c r="T58" s="54">
        <f t="shared" si="7"/>
        <v>0</v>
      </c>
      <c r="U58" s="53">
        <f t="shared" si="3"/>
        <v>-100</v>
      </c>
    </row>
    <row r="59" spans="1:21" x14ac:dyDescent="0.2">
      <c r="A59" s="49" t="s">
        <v>106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  <c r="P59" s="50"/>
      <c r="Q59" s="50"/>
      <c r="R59" s="50"/>
      <c r="S59" s="50"/>
      <c r="T59" s="51"/>
      <c r="U59" s="50"/>
    </row>
    <row r="60" spans="1:21" x14ac:dyDescent="0.2">
      <c r="A60" s="52" t="s">
        <v>107</v>
      </c>
      <c r="B60" s="53">
        <v>0</v>
      </c>
      <c r="C60" s="53">
        <v>0</v>
      </c>
      <c r="D60" s="53">
        <v>0</v>
      </c>
      <c r="E60" s="53">
        <v>0</v>
      </c>
      <c r="F60" s="53" t="s">
        <v>283</v>
      </c>
      <c r="G60" s="53">
        <v>0</v>
      </c>
      <c r="H60" s="53">
        <v>0</v>
      </c>
      <c r="I60" s="53">
        <v>47</v>
      </c>
      <c r="J60" s="53">
        <v>0</v>
      </c>
      <c r="K60" s="53">
        <f t="shared" si="1"/>
        <v>-100</v>
      </c>
      <c r="L60" s="53">
        <v>0</v>
      </c>
      <c r="M60" s="53">
        <v>0</v>
      </c>
      <c r="N60" s="53">
        <v>0</v>
      </c>
      <c r="O60" s="54">
        <v>0</v>
      </c>
      <c r="P60" s="53" t="s">
        <v>283</v>
      </c>
      <c r="Q60" s="53">
        <f t="shared" si="4"/>
        <v>0</v>
      </c>
      <c r="R60" s="53">
        <f t="shared" si="5"/>
        <v>0</v>
      </c>
      <c r="S60" s="53">
        <f t="shared" si="6"/>
        <v>47</v>
      </c>
      <c r="T60" s="54">
        <f t="shared" si="7"/>
        <v>0</v>
      </c>
      <c r="U60" s="53">
        <f t="shared" si="3"/>
        <v>-100</v>
      </c>
    </row>
    <row r="61" spans="1:21" x14ac:dyDescent="0.2">
      <c r="A61" s="52" t="s">
        <v>108</v>
      </c>
      <c r="B61" s="53">
        <v>69</v>
      </c>
      <c r="C61" s="53">
        <v>11</v>
      </c>
      <c r="D61" s="53">
        <v>563</v>
      </c>
      <c r="E61" s="53">
        <v>211</v>
      </c>
      <c r="F61" s="53">
        <f t="shared" si="0"/>
        <v>-62.522202486678516</v>
      </c>
      <c r="G61" s="53">
        <v>85</v>
      </c>
      <c r="H61" s="53">
        <v>45</v>
      </c>
      <c r="I61" s="53">
        <v>561</v>
      </c>
      <c r="J61" s="53">
        <v>224</v>
      </c>
      <c r="K61" s="53">
        <f t="shared" si="1"/>
        <v>-60.071301247771835</v>
      </c>
      <c r="L61" s="53">
        <v>0</v>
      </c>
      <c r="M61" s="53">
        <v>0</v>
      </c>
      <c r="N61" s="53">
        <v>0</v>
      </c>
      <c r="O61" s="54">
        <v>0</v>
      </c>
      <c r="P61" s="53" t="s">
        <v>283</v>
      </c>
      <c r="Q61" s="53">
        <f t="shared" si="4"/>
        <v>85</v>
      </c>
      <c r="R61" s="53">
        <f t="shared" si="5"/>
        <v>45</v>
      </c>
      <c r="S61" s="53">
        <f t="shared" si="6"/>
        <v>561</v>
      </c>
      <c r="T61" s="54">
        <f t="shared" si="7"/>
        <v>224</v>
      </c>
      <c r="U61" s="53">
        <f t="shared" si="3"/>
        <v>-60.071301247771835</v>
      </c>
    </row>
    <row r="62" spans="1:21" x14ac:dyDescent="0.2">
      <c r="A62" s="49" t="s">
        <v>22</v>
      </c>
      <c r="B62" s="55">
        <v>69</v>
      </c>
      <c r="C62" s="55">
        <v>269</v>
      </c>
      <c r="D62" s="55">
        <v>1633</v>
      </c>
      <c r="E62" s="55">
        <v>1821</v>
      </c>
      <c r="F62" s="55">
        <f t="shared" si="0"/>
        <v>11.512553582363747</v>
      </c>
      <c r="G62" s="55">
        <v>221</v>
      </c>
      <c r="H62" s="55">
        <v>284</v>
      </c>
      <c r="I62" s="55">
        <v>1890</v>
      </c>
      <c r="J62" s="55">
        <v>1557</v>
      </c>
      <c r="K62" s="55">
        <f t="shared" si="1"/>
        <v>-17.61904761904762</v>
      </c>
      <c r="L62" s="55">
        <v>0</v>
      </c>
      <c r="M62" s="55">
        <v>0</v>
      </c>
      <c r="N62" s="55">
        <v>0</v>
      </c>
      <c r="O62" s="56">
        <v>0</v>
      </c>
      <c r="P62" s="55" t="s">
        <v>283</v>
      </c>
      <c r="Q62" s="55">
        <f t="shared" si="4"/>
        <v>221</v>
      </c>
      <c r="R62" s="55">
        <f t="shared" si="5"/>
        <v>284</v>
      </c>
      <c r="S62" s="55">
        <f t="shared" si="6"/>
        <v>1890</v>
      </c>
      <c r="T62" s="56">
        <f t="shared" si="7"/>
        <v>1557</v>
      </c>
      <c r="U62" s="55">
        <f t="shared" si="3"/>
        <v>-17.61904761904762</v>
      </c>
    </row>
    <row r="63" spans="1:21" x14ac:dyDescent="0.2">
      <c r="A63" s="49" t="s">
        <v>109</v>
      </c>
      <c r="B63" s="55">
        <v>198386</v>
      </c>
      <c r="C63" s="55">
        <v>173463</v>
      </c>
      <c r="D63" s="55">
        <v>1842125</v>
      </c>
      <c r="E63" s="55">
        <v>1352405</v>
      </c>
      <c r="F63" s="55">
        <f t="shared" si="0"/>
        <v>-26.584515165908932</v>
      </c>
      <c r="G63" s="55">
        <v>155046</v>
      </c>
      <c r="H63" s="55">
        <v>153244</v>
      </c>
      <c r="I63" s="55">
        <v>1446280</v>
      </c>
      <c r="J63" s="55">
        <v>1181345</v>
      </c>
      <c r="K63" s="55">
        <f t="shared" si="1"/>
        <v>-18.318375418314574</v>
      </c>
      <c r="L63" s="55">
        <v>23433</v>
      </c>
      <c r="M63" s="55">
        <v>24991</v>
      </c>
      <c r="N63" s="55">
        <v>428108</v>
      </c>
      <c r="O63" s="56">
        <v>215603</v>
      </c>
      <c r="P63" s="55">
        <f t="shared" si="2"/>
        <v>-49.638175413680656</v>
      </c>
      <c r="Q63" s="55">
        <f t="shared" si="4"/>
        <v>178479</v>
      </c>
      <c r="R63" s="55">
        <f t="shared" si="5"/>
        <v>178235</v>
      </c>
      <c r="S63" s="55">
        <f t="shared" si="6"/>
        <v>1874388</v>
      </c>
      <c r="T63" s="56">
        <f t="shared" si="7"/>
        <v>1396948</v>
      </c>
      <c r="U63" s="55">
        <f t="shared" si="3"/>
        <v>-25.471780655872745</v>
      </c>
    </row>
    <row r="64" spans="1:21" x14ac:dyDescent="0.2">
      <c r="A64" s="49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6"/>
      <c r="P64" s="55"/>
      <c r="Q64" s="55"/>
      <c r="R64" s="55"/>
      <c r="S64" s="55"/>
      <c r="T64" s="56"/>
      <c r="U64" s="55"/>
    </row>
    <row r="65" spans="1:21" x14ac:dyDescent="0.2">
      <c r="A65" s="73" t="s">
        <v>319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6"/>
      <c r="P65" s="55"/>
      <c r="Q65" s="55"/>
      <c r="R65" s="55"/>
      <c r="S65" s="55"/>
      <c r="T65" s="56"/>
      <c r="U65" s="55"/>
    </row>
    <row r="66" spans="1:21" x14ac:dyDescent="0.2">
      <c r="A66" s="37" t="s">
        <v>28</v>
      </c>
      <c r="B66" s="39">
        <v>0</v>
      </c>
      <c r="C66" s="40">
        <v>0</v>
      </c>
      <c r="D66" s="40">
        <v>0</v>
      </c>
      <c r="E66" s="41">
        <v>0</v>
      </c>
      <c r="F66" s="40" t="s">
        <v>283</v>
      </c>
      <c r="G66" s="39">
        <v>0</v>
      </c>
      <c r="H66" s="40">
        <v>0</v>
      </c>
      <c r="I66" s="40">
        <v>120</v>
      </c>
      <c r="J66" s="41">
        <v>0</v>
      </c>
      <c r="K66" s="40">
        <f t="shared" si="1"/>
        <v>-100</v>
      </c>
      <c r="L66" s="39">
        <v>0</v>
      </c>
      <c r="M66" s="40">
        <v>0</v>
      </c>
      <c r="N66" s="40">
        <v>0</v>
      </c>
      <c r="O66" s="41">
        <v>0</v>
      </c>
      <c r="P66" s="40" t="s">
        <v>283</v>
      </c>
      <c r="Q66" s="39">
        <f t="shared" si="4"/>
        <v>0</v>
      </c>
      <c r="R66" s="40">
        <f t="shared" si="5"/>
        <v>0</v>
      </c>
      <c r="S66" s="40">
        <f t="shared" si="6"/>
        <v>120</v>
      </c>
      <c r="T66" s="41">
        <f t="shared" si="7"/>
        <v>0</v>
      </c>
      <c r="U66" s="40">
        <f t="shared" si="3"/>
        <v>-100</v>
      </c>
    </row>
    <row r="67" spans="1:21" x14ac:dyDescent="0.2">
      <c r="A67" s="37" t="s">
        <v>30</v>
      </c>
      <c r="B67" s="39">
        <v>2811</v>
      </c>
      <c r="C67" s="40">
        <v>1696</v>
      </c>
      <c r="D67" s="40">
        <v>55764</v>
      </c>
      <c r="E67" s="41">
        <v>12262</v>
      </c>
      <c r="F67" s="40">
        <f t="shared" si="0"/>
        <v>-78.010903091600312</v>
      </c>
      <c r="G67" s="39">
        <v>862</v>
      </c>
      <c r="H67" s="40">
        <v>1330</v>
      </c>
      <c r="I67" s="40">
        <v>18411</v>
      </c>
      <c r="J67" s="41">
        <v>9910</v>
      </c>
      <c r="K67" s="40">
        <f t="shared" si="1"/>
        <v>-46.173483243713001</v>
      </c>
      <c r="L67" s="39">
        <v>537</v>
      </c>
      <c r="M67" s="40">
        <v>720</v>
      </c>
      <c r="N67" s="40">
        <v>41117</v>
      </c>
      <c r="O67" s="41">
        <v>5462</v>
      </c>
      <c r="P67" s="40">
        <f t="shared" si="2"/>
        <v>-86.715956903470584</v>
      </c>
      <c r="Q67" s="39">
        <f t="shared" si="4"/>
        <v>1399</v>
      </c>
      <c r="R67" s="40">
        <f t="shared" si="5"/>
        <v>2050</v>
      </c>
      <c r="S67" s="40">
        <f t="shared" si="6"/>
        <v>59528</v>
      </c>
      <c r="T67" s="41">
        <f t="shared" si="7"/>
        <v>15372</v>
      </c>
      <c r="U67" s="40">
        <f t="shared" si="3"/>
        <v>-74.176857949200382</v>
      </c>
    </row>
    <row r="68" spans="1:21" x14ac:dyDescent="0.2">
      <c r="A68" s="37" t="s">
        <v>31</v>
      </c>
      <c r="B68" s="39" t="s">
        <v>290</v>
      </c>
      <c r="C68" s="40" t="s">
        <v>290</v>
      </c>
      <c r="D68" s="40">
        <v>55494</v>
      </c>
      <c r="E68" s="41">
        <v>27873</v>
      </c>
      <c r="F68" s="40">
        <f t="shared" si="0"/>
        <v>-49.772948426856956</v>
      </c>
      <c r="G68" s="39">
        <v>0</v>
      </c>
      <c r="H68" s="40">
        <v>0</v>
      </c>
      <c r="I68" s="40">
        <v>0</v>
      </c>
      <c r="J68" s="41">
        <v>0</v>
      </c>
      <c r="K68" s="40" t="s">
        <v>283</v>
      </c>
      <c r="L68" s="39" t="s">
        <v>290</v>
      </c>
      <c r="M68" s="40" t="s">
        <v>290</v>
      </c>
      <c r="N68" s="40">
        <v>54863</v>
      </c>
      <c r="O68" s="41">
        <v>28619</v>
      </c>
      <c r="P68" s="40">
        <f t="shared" si="2"/>
        <v>-47.835517561926984</v>
      </c>
      <c r="Q68" s="39" t="s">
        <v>290</v>
      </c>
      <c r="R68" s="40" t="s">
        <v>290</v>
      </c>
      <c r="S68" s="40">
        <f t="shared" si="6"/>
        <v>54863</v>
      </c>
      <c r="T68" s="41">
        <f t="shared" si="7"/>
        <v>28619</v>
      </c>
      <c r="U68" s="40">
        <f t="shared" si="3"/>
        <v>-47.835517561926984</v>
      </c>
    </row>
    <row r="69" spans="1:21" x14ac:dyDescent="0.2">
      <c r="A69" s="37" t="s">
        <v>33</v>
      </c>
      <c r="B69" s="39">
        <v>4230</v>
      </c>
      <c r="C69" s="40">
        <v>9534</v>
      </c>
      <c r="D69" s="40">
        <v>70724</v>
      </c>
      <c r="E69" s="41">
        <v>58491</v>
      </c>
      <c r="F69" s="40">
        <f t="shared" si="0"/>
        <v>-17.29681579096205</v>
      </c>
      <c r="G69" s="39">
        <v>5086</v>
      </c>
      <c r="H69" s="40">
        <v>10098</v>
      </c>
      <c r="I69" s="40">
        <v>76355</v>
      </c>
      <c r="J69" s="41">
        <v>57960</v>
      </c>
      <c r="K69" s="40">
        <f t="shared" si="1"/>
        <v>-24.09141510051732</v>
      </c>
      <c r="L69" s="39">
        <v>122</v>
      </c>
      <c r="M69" s="40">
        <v>1170</v>
      </c>
      <c r="N69" s="40">
        <v>2534</v>
      </c>
      <c r="O69" s="41">
        <v>2070</v>
      </c>
      <c r="P69" s="40">
        <f t="shared" si="2"/>
        <v>-18.310970797158642</v>
      </c>
      <c r="Q69" s="39">
        <f t="shared" si="4"/>
        <v>5208</v>
      </c>
      <c r="R69" s="40">
        <f t="shared" si="5"/>
        <v>11268</v>
      </c>
      <c r="S69" s="40">
        <f t="shared" si="6"/>
        <v>78889</v>
      </c>
      <c r="T69" s="41">
        <f t="shared" si="7"/>
        <v>60030</v>
      </c>
      <c r="U69" s="40">
        <f t="shared" si="3"/>
        <v>-23.905740977829609</v>
      </c>
    </row>
    <row r="70" spans="1:21" x14ac:dyDescent="0.2">
      <c r="A70" s="37" t="s">
        <v>34</v>
      </c>
      <c r="B70" s="39">
        <v>32192</v>
      </c>
      <c r="C70" s="40">
        <v>33885</v>
      </c>
      <c r="D70" s="40">
        <v>362708</v>
      </c>
      <c r="E70" s="41">
        <v>253390</v>
      </c>
      <c r="F70" s="40">
        <f t="shared" si="0"/>
        <v>-30.139395877675707</v>
      </c>
      <c r="G70" s="39">
        <v>28293</v>
      </c>
      <c r="H70" s="40">
        <v>27796</v>
      </c>
      <c r="I70" s="40">
        <v>266125</v>
      </c>
      <c r="J70" s="41">
        <v>200498</v>
      </c>
      <c r="K70" s="40">
        <f t="shared" si="1"/>
        <v>-24.660216063879755</v>
      </c>
      <c r="L70" s="39">
        <v>5785</v>
      </c>
      <c r="M70" s="40">
        <v>6093</v>
      </c>
      <c r="N70" s="40">
        <v>115893</v>
      </c>
      <c r="O70" s="41">
        <v>60743</v>
      </c>
      <c r="P70" s="40">
        <f t="shared" si="2"/>
        <v>-47.586998351928074</v>
      </c>
      <c r="Q70" s="39">
        <f t="shared" si="4"/>
        <v>34078</v>
      </c>
      <c r="R70" s="40">
        <f t="shared" si="5"/>
        <v>33889</v>
      </c>
      <c r="S70" s="40">
        <f t="shared" si="6"/>
        <v>382018</v>
      </c>
      <c r="T70" s="41">
        <f t="shared" si="7"/>
        <v>261241</v>
      </c>
      <c r="U70" s="40">
        <f t="shared" si="3"/>
        <v>-31.615525969980474</v>
      </c>
    </row>
    <row r="71" spans="1:21" x14ac:dyDescent="0.2">
      <c r="A71" s="37" t="s">
        <v>37</v>
      </c>
      <c r="B71" s="39">
        <v>113</v>
      </c>
      <c r="C71" s="40">
        <v>0</v>
      </c>
      <c r="D71" s="40">
        <v>567</v>
      </c>
      <c r="E71" s="41">
        <v>143</v>
      </c>
      <c r="F71" s="40">
        <f t="shared" si="0"/>
        <v>-74.779541446208114</v>
      </c>
      <c r="G71" s="39">
        <v>100</v>
      </c>
      <c r="H71" s="40">
        <v>0</v>
      </c>
      <c r="I71" s="40">
        <v>717</v>
      </c>
      <c r="J71" s="41">
        <v>9</v>
      </c>
      <c r="K71" s="40">
        <f t="shared" si="1"/>
        <v>-98.744769874476987</v>
      </c>
      <c r="L71" s="39">
        <v>0</v>
      </c>
      <c r="M71" s="40">
        <v>0</v>
      </c>
      <c r="N71" s="40">
        <v>0</v>
      </c>
      <c r="O71" s="41">
        <v>6</v>
      </c>
      <c r="P71" s="40" t="s">
        <v>283</v>
      </c>
      <c r="Q71" s="39">
        <f t="shared" si="4"/>
        <v>100</v>
      </c>
      <c r="R71" s="40">
        <f t="shared" si="5"/>
        <v>0</v>
      </c>
      <c r="S71" s="40">
        <f t="shared" si="6"/>
        <v>717</v>
      </c>
      <c r="T71" s="41">
        <f t="shared" si="7"/>
        <v>15</v>
      </c>
      <c r="U71" s="40">
        <f t="shared" si="3"/>
        <v>-97.907949790794973</v>
      </c>
    </row>
    <row r="72" spans="1:21" x14ac:dyDescent="0.2">
      <c r="A72" s="37" t="s">
        <v>38</v>
      </c>
      <c r="B72" s="39">
        <v>0</v>
      </c>
      <c r="C72" s="40">
        <v>0</v>
      </c>
      <c r="D72" s="40">
        <v>8</v>
      </c>
      <c r="E72" s="41">
        <v>5</v>
      </c>
      <c r="F72" s="40">
        <f t="shared" si="0"/>
        <v>-37.5</v>
      </c>
      <c r="G72" s="39">
        <v>3</v>
      </c>
      <c r="H72" s="40">
        <v>0</v>
      </c>
      <c r="I72" s="40">
        <v>33</v>
      </c>
      <c r="J72" s="41">
        <v>1</v>
      </c>
      <c r="K72" s="40">
        <f t="shared" si="1"/>
        <v>-96.969696969696969</v>
      </c>
      <c r="L72" s="39">
        <v>0</v>
      </c>
      <c r="M72" s="40">
        <v>0</v>
      </c>
      <c r="N72" s="40">
        <v>78</v>
      </c>
      <c r="O72" s="41">
        <v>16</v>
      </c>
      <c r="P72" s="40">
        <f t="shared" si="2"/>
        <v>-79.487179487179489</v>
      </c>
      <c r="Q72" s="39">
        <f t="shared" si="4"/>
        <v>3</v>
      </c>
      <c r="R72" s="40">
        <f t="shared" si="5"/>
        <v>0</v>
      </c>
      <c r="S72" s="40">
        <f t="shared" si="6"/>
        <v>111</v>
      </c>
      <c r="T72" s="41">
        <f t="shared" si="7"/>
        <v>17</v>
      </c>
      <c r="U72" s="40">
        <f t="shared" si="3"/>
        <v>-84.684684684684683</v>
      </c>
    </row>
    <row r="73" spans="1:21" x14ac:dyDescent="0.2">
      <c r="A73" s="37" t="s">
        <v>39</v>
      </c>
      <c r="B73" s="39">
        <v>141897</v>
      </c>
      <c r="C73" s="40">
        <v>115471</v>
      </c>
      <c r="D73" s="40">
        <v>1010941</v>
      </c>
      <c r="E73" s="41">
        <v>807559</v>
      </c>
      <c r="F73" s="40">
        <f t="shared" si="0"/>
        <v>-20.118087999200746</v>
      </c>
      <c r="G73" s="39">
        <v>111060</v>
      </c>
      <c r="H73" s="40">
        <v>103435</v>
      </c>
      <c r="I73" s="40">
        <v>902403</v>
      </c>
      <c r="J73" s="41">
        <v>745190</v>
      </c>
      <c r="K73" s="40">
        <f t="shared" si="1"/>
        <v>-17.421595451256259</v>
      </c>
      <c r="L73" s="39">
        <v>8852</v>
      </c>
      <c r="M73" s="40">
        <v>9690</v>
      </c>
      <c r="N73" s="40">
        <v>79237</v>
      </c>
      <c r="O73" s="41">
        <v>65953</v>
      </c>
      <c r="P73" s="40">
        <f t="shared" si="2"/>
        <v>-16.764895187854158</v>
      </c>
      <c r="Q73" s="39">
        <f t="shared" si="4"/>
        <v>119912</v>
      </c>
      <c r="R73" s="40">
        <f t="shared" si="5"/>
        <v>113125</v>
      </c>
      <c r="S73" s="40">
        <f t="shared" si="6"/>
        <v>981640</v>
      </c>
      <c r="T73" s="41">
        <f t="shared" si="7"/>
        <v>811143</v>
      </c>
      <c r="U73" s="40">
        <f t="shared" si="3"/>
        <v>-17.368587262132756</v>
      </c>
    </row>
    <row r="74" spans="1:21" x14ac:dyDescent="0.2">
      <c r="A74" s="37" t="s">
        <v>41</v>
      </c>
      <c r="B74" s="39">
        <v>6078</v>
      </c>
      <c r="C74" s="40">
        <v>4840</v>
      </c>
      <c r="D74" s="40">
        <v>69868</v>
      </c>
      <c r="E74" s="41">
        <v>27114</v>
      </c>
      <c r="F74" s="40">
        <f t="shared" si="0"/>
        <v>-61.192534493616535</v>
      </c>
      <c r="G74" s="39">
        <v>1186</v>
      </c>
      <c r="H74" s="40">
        <v>810</v>
      </c>
      <c r="I74" s="40">
        <v>11819</v>
      </c>
      <c r="J74" s="41">
        <v>5661</v>
      </c>
      <c r="K74" s="40">
        <f t="shared" si="1"/>
        <v>-52.102546746763693</v>
      </c>
      <c r="L74" s="39">
        <v>4593</v>
      </c>
      <c r="M74" s="40">
        <v>4083</v>
      </c>
      <c r="N74" s="40">
        <v>63780</v>
      </c>
      <c r="O74" s="41">
        <v>21305</v>
      </c>
      <c r="P74" s="40">
        <f t="shared" si="2"/>
        <v>-66.596111633740989</v>
      </c>
      <c r="Q74" s="39">
        <f t="shared" si="4"/>
        <v>5779</v>
      </c>
      <c r="R74" s="40">
        <f t="shared" si="5"/>
        <v>4893</v>
      </c>
      <c r="S74" s="40">
        <f t="shared" si="6"/>
        <v>75599</v>
      </c>
      <c r="T74" s="41">
        <f t="shared" si="7"/>
        <v>26966</v>
      </c>
      <c r="U74" s="40">
        <f t="shared" si="3"/>
        <v>-64.330216008148255</v>
      </c>
    </row>
    <row r="75" spans="1:21" x14ac:dyDescent="0.2">
      <c r="A75" s="37" t="s">
        <v>42</v>
      </c>
      <c r="B75" s="39">
        <v>4983</v>
      </c>
      <c r="C75" s="40">
        <v>3648</v>
      </c>
      <c r="D75" s="40">
        <v>53048</v>
      </c>
      <c r="E75" s="41">
        <v>29771</v>
      </c>
      <c r="F75" s="40">
        <f t="shared" si="0"/>
        <v>-43.879128336600814</v>
      </c>
      <c r="G75" s="39">
        <v>3281</v>
      </c>
      <c r="H75" s="40">
        <v>3791</v>
      </c>
      <c r="I75" s="40">
        <v>41104</v>
      </c>
      <c r="J75" s="41">
        <v>32775</v>
      </c>
      <c r="K75" s="40">
        <f t="shared" si="1"/>
        <v>-20.263234721681588</v>
      </c>
      <c r="L75" s="39">
        <v>574</v>
      </c>
      <c r="M75" s="40">
        <v>532</v>
      </c>
      <c r="N75" s="40">
        <v>11917</v>
      </c>
      <c r="O75" s="41">
        <v>2885</v>
      </c>
      <c r="P75" s="40">
        <f t="shared" si="2"/>
        <v>-75.790886968196688</v>
      </c>
      <c r="Q75" s="39">
        <f t="shared" si="4"/>
        <v>3855</v>
      </c>
      <c r="R75" s="40">
        <f t="shared" si="5"/>
        <v>4323</v>
      </c>
      <c r="S75" s="40">
        <f t="shared" si="6"/>
        <v>53021</v>
      </c>
      <c r="T75" s="41">
        <f t="shared" si="7"/>
        <v>35660</v>
      </c>
      <c r="U75" s="40">
        <f t="shared" si="3"/>
        <v>-32.743629882499384</v>
      </c>
    </row>
    <row r="76" spans="1:21" x14ac:dyDescent="0.2">
      <c r="A76" s="37" t="s">
        <v>43</v>
      </c>
      <c r="B76" s="39">
        <v>515</v>
      </c>
      <c r="C76" s="40">
        <v>1123</v>
      </c>
      <c r="D76" s="40">
        <v>10540</v>
      </c>
      <c r="E76" s="41">
        <v>8674</v>
      </c>
      <c r="F76" s="40">
        <f t="shared" ref="F76:F139" si="8">(E76-D76)/D76*100</f>
        <v>-17.703984819734345</v>
      </c>
      <c r="G76" s="39">
        <v>1158</v>
      </c>
      <c r="H76" s="40">
        <v>1004</v>
      </c>
      <c r="I76" s="40">
        <v>11374</v>
      </c>
      <c r="J76" s="41">
        <v>8308</v>
      </c>
      <c r="K76" s="40">
        <f t="shared" ref="K76:K139" si="9">(J76-I76)/I76*100</f>
        <v>-26.956215931070865</v>
      </c>
      <c r="L76" s="39">
        <v>0</v>
      </c>
      <c r="M76" s="40">
        <v>0</v>
      </c>
      <c r="N76" s="40">
        <v>3</v>
      </c>
      <c r="O76" s="41">
        <v>12</v>
      </c>
      <c r="P76" s="40">
        <f t="shared" ref="P76:P139" si="10">(O76-N76)/N76*100</f>
        <v>300</v>
      </c>
      <c r="Q76" s="39">
        <f t="shared" si="4"/>
        <v>1158</v>
      </c>
      <c r="R76" s="40">
        <f t="shared" si="5"/>
        <v>1004</v>
      </c>
      <c r="S76" s="40">
        <f t="shared" si="6"/>
        <v>11377</v>
      </c>
      <c r="T76" s="41">
        <f t="shared" si="7"/>
        <v>8320</v>
      </c>
      <c r="U76" s="40">
        <f t="shared" ref="U76:U139" si="11">(T76-S76)/S76*100</f>
        <v>-26.870000878966337</v>
      </c>
    </row>
    <row r="77" spans="1:21" x14ac:dyDescent="0.2">
      <c r="A77" s="37" t="s">
        <v>295</v>
      </c>
      <c r="B77" s="39" t="s">
        <v>290</v>
      </c>
      <c r="C77" s="40" t="s">
        <v>290</v>
      </c>
      <c r="D77" s="40">
        <v>51943</v>
      </c>
      <c r="E77" s="41">
        <v>81250</v>
      </c>
      <c r="F77" s="40">
        <f t="shared" si="8"/>
        <v>56.421461987178255</v>
      </c>
      <c r="G77" s="39" t="s">
        <v>290</v>
      </c>
      <c r="H77" s="40" t="s">
        <v>290</v>
      </c>
      <c r="I77" s="40">
        <v>51928</v>
      </c>
      <c r="J77" s="41">
        <v>87170</v>
      </c>
      <c r="K77" s="40">
        <f t="shared" si="9"/>
        <v>67.86704668001849</v>
      </c>
      <c r="L77" s="39" t="s">
        <v>290</v>
      </c>
      <c r="M77" s="40" t="s">
        <v>290</v>
      </c>
      <c r="N77" s="40">
        <v>339</v>
      </c>
      <c r="O77" s="41">
        <v>164</v>
      </c>
      <c r="P77" s="40">
        <f t="shared" si="10"/>
        <v>-51.622418879056042</v>
      </c>
      <c r="Q77" s="39" t="s">
        <v>290</v>
      </c>
      <c r="R77" s="40" t="s">
        <v>290</v>
      </c>
      <c r="S77" s="40">
        <f t="shared" ref="S77:S140" si="12">I77+N77</f>
        <v>52267</v>
      </c>
      <c r="T77" s="41">
        <f t="shared" ref="T77:T140" si="13">J77+O77</f>
        <v>87334</v>
      </c>
      <c r="U77" s="40">
        <f t="shared" si="11"/>
        <v>67.092046606845628</v>
      </c>
    </row>
    <row r="78" spans="1:21" x14ac:dyDescent="0.2">
      <c r="A78" s="37" t="s">
        <v>44</v>
      </c>
      <c r="B78" s="39">
        <v>2027</v>
      </c>
      <c r="C78" s="40">
        <v>231</v>
      </c>
      <c r="D78" s="40">
        <v>29874</v>
      </c>
      <c r="E78" s="41">
        <v>2760</v>
      </c>
      <c r="F78" s="40">
        <f t="shared" si="8"/>
        <v>-90.761197027515564</v>
      </c>
      <c r="G78" s="39">
        <v>3001</v>
      </c>
      <c r="H78" s="40">
        <v>3013</v>
      </c>
      <c r="I78" s="40">
        <v>41810</v>
      </c>
      <c r="J78" s="41">
        <v>19550</v>
      </c>
      <c r="K78" s="40">
        <f t="shared" si="9"/>
        <v>-53.240851470939965</v>
      </c>
      <c r="L78" s="39">
        <v>1322</v>
      </c>
      <c r="M78" s="40">
        <v>0</v>
      </c>
      <c r="N78" s="40">
        <v>9678</v>
      </c>
      <c r="O78" s="41">
        <v>0</v>
      </c>
      <c r="P78" s="40">
        <f t="shared" si="10"/>
        <v>-100</v>
      </c>
      <c r="Q78" s="39">
        <f t="shared" ref="Q78:Q140" si="14">G78+L78</f>
        <v>4323</v>
      </c>
      <c r="R78" s="40">
        <f t="shared" ref="R78:R140" si="15">H78+M78</f>
        <v>3013</v>
      </c>
      <c r="S78" s="40">
        <f t="shared" si="12"/>
        <v>51488</v>
      </c>
      <c r="T78" s="41">
        <f t="shared" si="13"/>
        <v>19550</v>
      </c>
      <c r="U78" s="40">
        <f t="shared" si="11"/>
        <v>-62.029987569919207</v>
      </c>
    </row>
    <row r="79" spans="1:21" x14ac:dyDescent="0.2">
      <c r="A79" s="37" t="s">
        <v>45</v>
      </c>
      <c r="B79" s="39">
        <v>3540</v>
      </c>
      <c r="C79" s="40">
        <v>3035</v>
      </c>
      <c r="D79" s="40">
        <v>70646</v>
      </c>
      <c r="E79" s="41">
        <v>43113</v>
      </c>
      <c r="F79" s="40">
        <f t="shared" si="8"/>
        <v>-38.973190272626901</v>
      </c>
      <c r="G79" s="39">
        <v>1016</v>
      </c>
      <c r="H79" s="40">
        <v>1967</v>
      </c>
      <c r="I79" s="40">
        <v>24081</v>
      </c>
      <c r="J79" s="41">
        <v>14313</v>
      </c>
      <c r="K79" s="40">
        <f t="shared" si="9"/>
        <v>-40.563099539055685</v>
      </c>
      <c r="L79" s="39">
        <v>1648</v>
      </c>
      <c r="M79" s="40">
        <v>2703</v>
      </c>
      <c r="N79" s="40">
        <v>48669</v>
      </c>
      <c r="O79" s="41">
        <v>28368</v>
      </c>
      <c r="P79" s="40">
        <f t="shared" si="10"/>
        <v>-41.712383652838561</v>
      </c>
      <c r="Q79" s="39">
        <f t="shared" si="14"/>
        <v>2664</v>
      </c>
      <c r="R79" s="40">
        <f t="shared" si="15"/>
        <v>4670</v>
      </c>
      <c r="S79" s="40">
        <f t="shared" si="12"/>
        <v>72750</v>
      </c>
      <c r="T79" s="41">
        <f t="shared" si="13"/>
        <v>42681</v>
      </c>
      <c r="U79" s="40">
        <f t="shared" si="11"/>
        <v>-41.3319587628866</v>
      </c>
    </row>
    <row r="80" spans="1:21" x14ac:dyDescent="0.2">
      <c r="A80" s="36" t="s">
        <v>60</v>
      </c>
      <c r="B80" s="34">
        <v>198386</v>
      </c>
      <c r="C80" s="32">
        <v>173463</v>
      </c>
      <c r="D80" s="32">
        <v>1842125</v>
      </c>
      <c r="E80" s="42">
        <v>1352405</v>
      </c>
      <c r="F80" s="32">
        <f t="shared" si="8"/>
        <v>-26.584515165908932</v>
      </c>
      <c r="G80" s="34">
        <v>155046</v>
      </c>
      <c r="H80" s="32">
        <v>153244</v>
      </c>
      <c r="I80" s="32">
        <v>1446280</v>
      </c>
      <c r="J80" s="42">
        <v>1181345</v>
      </c>
      <c r="K80" s="32">
        <f t="shared" si="9"/>
        <v>-18.318375418314574</v>
      </c>
      <c r="L80" s="34">
        <v>23433</v>
      </c>
      <c r="M80" s="32">
        <v>24991</v>
      </c>
      <c r="N80" s="32">
        <v>428108</v>
      </c>
      <c r="O80" s="42">
        <v>215603</v>
      </c>
      <c r="P80" s="32">
        <f t="shared" si="10"/>
        <v>-49.638175413680656</v>
      </c>
      <c r="Q80" s="34">
        <f t="shared" si="14"/>
        <v>178479</v>
      </c>
      <c r="R80" s="32">
        <f t="shared" si="15"/>
        <v>178235</v>
      </c>
      <c r="S80" s="32">
        <f t="shared" si="12"/>
        <v>1874388</v>
      </c>
      <c r="T80" s="42">
        <f t="shared" si="13"/>
        <v>1396948</v>
      </c>
      <c r="U80" s="32">
        <f t="shared" si="11"/>
        <v>-25.471780655872745</v>
      </c>
    </row>
    <row r="81" spans="1:21" x14ac:dyDescent="0.2">
      <c r="A81" s="49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6"/>
      <c r="P81" s="55"/>
      <c r="Q81" s="55"/>
      <c r="R81" s="55"/>
      <c r="S81" s="55"/>
      <c r="T81" s="56"/>
      <c r="U81" s="55"/>
    </row>
    <row r="82" spans="1:21" x14ac:dyDescent="0.2">
      <c r="A82" s="49" t="s">
        <v>61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  <c r="P82" s="50"/>
      <c r="Q82" s="50"/>
      <c r="R82" s="50"/>
      <c r="S82" s="50"/>
      <c r="T82" s="51"/>
      <c r="U82" s="50"/>
    </row>
    <row r="83" spans="1:21" x14ac:dyDescent="0.2">
      <c r="A83" s="49" t="s">
        <v>110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  <c r="P83" s="50"/>
      <c r="Q83" s="50"/>
      <c r="R83" s="50"/>
      <c r="S83" s="50"/>
      <c r="T83" s="51"/>
      <c r="U83" s="50"/>
    </row>
    <row r="84" spans="1:21" x14ac:dyDescent="0.2">
      <c r="A84" s="49" t="s">
        <v>111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  <c r="P84" s="50"/>
      <c r="Q84" s="50"/>
      <c r="R84" s="50"/>
      <c r="S84" s="50"/>
      <c r="T84" s="51"/>
      <c r="U84" s="50"/>
    </row>
    <row r="85" spans="1:21" x14ac:dyDescent="0.2">
      <c r="A85" s="52" t="s">
        <v>112</v>
      </c>
      <c r="B85" s="53">
        <v>1</v>
      </c>
      <c r="C85" s="53">
        <v>0</v>
      </c>
      <c r="D85" s="53">
        <v>63</v>
      </c>
      <c r="E85" s="53">
        <v>0</v>
      </c>
      <c r="F85" s="53">
        <f t="shared" si="8"/>
        <v>-100</v>
      </c>
      <c r="G85" s="53">
        <v>0</v>
      </c>
      <c r="H85" s="53">
        <v>0</v>
      </c>
      <c r="I85" s="53">
        <v>66</v>
      </c>
      <c r="J85" s="53">
        <v>0</v>
      </c>
      <c r="K85" s="53">
        <f t="shared" si="9"/>
        <v>-100</v>
      </c>
      <c r="L85" s="53">
        <v>0</v>
      </c>
      <c r="M85" s="53">
        <v>0</v>
      </c>
      <c r="N85" s="53">
        <v>0</v>
      </c>
      <c r="O85" s="54">
        <v>0</v>
      </c>
      <c r="P85" s="53" t="s">
        <v>283</v>
      </c>
      <c r="Q85" s="53">
        <f t="shared" si="14"/>
        <v>0</v>
      </c>
      <c r="R85" s="53">
        <f t="shared" si="15"/>
        <v>0</v>
      </c>
      <c r="S85" s="53">
        <f t="shared" si="12"/>
        <v>66</v>
      </c>
      <c r="T85" s="54">
        <f t="shared" si="13"/>
        <v>0</v>
      </c>
      <c r="U85" s="53">
        <f t="shared" si="11"/>
        <v>-100</v>
      </c>
    </row>
    <row r="86" spans="1:21" x14ac:dyDescent="0.2">
      <c r="A86" s="52" t="s">
        <v>113</v>
      </c>
      <c r="B86" s="53">
        <v>12257</v>
      </c>
      <c r="C86" s="53">
        <v>5082</v>
      </c>
      <c r="D86" s="53">
        <v>100871</v>
      </c>
      <c r="E86" s="53">
        <v>55128</v>
      </c>
      <c r="F86" s="53">
        <f t="shared" si="8"/>
        <v>-45.348018756629756</v>
      </c>
      <c r="G86" s="53">
        <v>3852</v>
      </c>
      <c r="H86" s="53">
        <v>2266</v>
      </c>
      <c r="I86" s="53">
        <v>31936</v>
      </c>
      <c r="J86" s="53">
        <v>19685</v>
      </c>
      <c r="K86" s="53">
        <f t="shared" si="9"/>
        <v>-38.361097194388776</v>
      </c>
      <c r="L86" s="53">
        <v>4559</v>
      </c>
      <c r="M86" s="53">
        <v>2263</v>
      </c>
      <c r="N86" s="53">
        <v>70063</v>
      </c>
      <c r="O86" s="54">
        <v>37296</v>
      </c>
      <c r="P86" s="53">
        <f t="shared" si="10"/>
        <v>-46.767908882006196</v>
      </c>
      <c r="Q86" s="53">
        <f t="shared" si="14"/>
        <v>8411</v>
      </c>
      <c r="R86" s="53">
        <f t="shared" si="15"/>
        <v>4529</v>
      </c>
      <c r="S86" s="53">
        <f t="shared" si="12"/>
        <v>101999</v>
      </c>
      <c r="T86" s="54">
        <f t="shared" si="13"/>
        <v>56981</v>
      </c>
      <c r="U86" s="53">
        <f t="shared" si="11"/>
        <v>-44.135726820851183</v>
      </c>
    </row>
    <row r="87" spans="1:21" x14ac:dyDescent="0.2">
      <c r="A87" s="52" t="s">
        <v>114</v>
      </c>
      <c r="B87" s="53">
        <v>0</v>
      </c>
      <c r="C87" s="53">
        <v>1202</v>
      </c>
      <c r="D87" s="53">
        <v>10936</v>
      </c>
      <c r="E87" s="53">
        <v>7586</v>
      </c>
      <c r="F87" s="53">
        <f t="shared" si="8"/>
        <v>-30.632772494513532</v>
      </c>
      <c r="G87" s="53">
        <v>116</v>
      </c>
      <c r="H87" s="53">
        <v>1210</v>
      </c>
      <c r="I87" s="53">
        <v>11840</v>
      </c>
      <c r="J87" s="53">
        <v>7556</v>
      </c>
      <c r="K87" s="53">
        <f t="shared" si="9"/>
        <v>-36.182432432432435</v>
      </c>
      <c r="L87" s="53">
        <v>0</v>
      </c>
      <c r="M87" s="53">
        <v>63</v>
      </c>
      <c r="N87" s="53">
        <v>31</v>
      </c>
      <c r="O87" s="54">
        <v>281</v>
      </c>
      <c r="P87" s="53">
        <f t="shared" si="10"/>
        <v>806.45161290322585</v>
      </c>
      <c r="Q87" s="53">
        <f t="shared" si="14"/>
        <v>116</v>
      </c>
      <c r="R87" s="53">
        <f t="shared" si="15"/>
        <v>1273</v>
      </c>
      <c r="S87" s="53">
        <f t="shared" si="12"/>
        <v>11871</v>
      </c>
      <c r="T87" s="54">
        <f t="shared" si="13"/>
        <v>7837</v>
      </c>
      <c r="U87" s="53">
        <f t="shared" si="11"/>
        <v>-33.981972875073708</v>
      </c>
    </row>
    <row r="88" spans="1:21" x14ac:dyDescent="0.2">
      <c r="A88" s="52" t="s">
        <v>115</v>
      </c>
      <c r="B88" s="53">
        <v>7551</v>
      </c>
      <c r="C88" s="53">
        <v>11805</v>
      </c>
      <c r="D88" s="53">
        <v>83579</v>
      </c>
      <c r="E88" s="53">
        <v>74410</v>
      </c>
      <c r="F88" s="53">
        <f t="shared" si="8"/>
        <v>-10.970459086612665</v>
      </c>
      <c r="G88" s="53">
        <v>6733</v>
      </c>
      <c r="H88" s="53">
        <v>11779</v>
      </c>
      <c r="I88" s="53">
        <v>77176</v>
      </c>
      <c r="J88" s="53">
        <v>71026</v>
      </c>
      <c r="K88" s="53">
        <f t="shared" si="9"/>
        <v>-7.9687985902353056</v>
      </c>
      <c r="L88" s="53">
        <v>1260</v>
      </c>
      <c r="M88" s="53">
        <v>407</v>
      </c>
      <c r="N88" s="53">
        <v>5141</v>
      </c>
      <c r="O88" s="54">
        <v>3784</v>
      </c>
      <c r="P88" s="53">
        <f t="shared" si="10"/>
        <v>-26.395642871036763</v>
      </c>
      <c r="Q88" s="53">
        <f t="shared" si="14"/>
        <v>7993</v>
      </c>
      <c r="R88" s="53">
        <f t="shared" si="15"/>
        <v>12186</v>
      </c>
      <c r="S88" s="53">
        <f t="shared" si="12"/>
        <v>82317</v>
      </c>
      <c r="T88" s="54">
        <f t="shared" si="13"/>
        <v>74810</v>
      </c>
      <c r="U88" s="53">
        <f t="shared" si="11"/>
        <v>-9.1196229211463002</v>
      </c>
    </row>
    <row r="89" spans="1:21" x14ac:dyDescent="0.2">
      <c r="A89" s="52" t="s">
        <v>116</v>
      </c>
      <c r="B89" s="53">
        <v>0</v>
      </c>
      <c r="C89" s="53">
        <v>9067</v>
      </c>
      <c r="D89" s="53">
        <v>0</v>
      </c>
      <c r="E89" s="53">
        <v>53020</v>
      </c>
      <c r="F89" s="53" t="s">
        <v>283</v>
      </c>
      <c r="G89" s="53">
        <v>0</v>
      </c>
      <c r="H89" s="53">
        <v>8859</v>
      </c>
      <c r="I89" s="53">
        <v>0</v>
      </c>
      <c r="J89" s="53">
        <v>47222</v>
      </c>
      <c r="K89" s="53" t="s">
        <v>283</v>
      </c>
      <c r="L89" s="53">
        <v>0</v>
      </c>
      <c r="M89" s="53">
        <v>1721</v>
      </c>
      <c r="N89" s="53">
        <v>0</v>
      </c>
      <c r="O89" s="54">
        <v>4875</v>
      </c>
      <c r="P89" s="53" t="s">
        <v>283</v>
      </c>
      <c r="Q89" s="53">
        <f t="shared" si="14"/>
        <v>0</v>
      </c>
      <c r="R89" s="53">
        <f t="shared" si="15"/>
        <v>10580</v>
      </c>
      <c r="S89" s="53">
        <f t="shared" si="12"/>
        <v>0</v>
      </c>
      <c r="T89" s="54">
        <f t="shared" si="13"/>
        <v>52097</v>
      </c>
      <c r="U89" s="53" t="s">
        <v>283</v>
      </c>
    </row>
    <row r="90" spans="1:21" x14ac:dyDescent="0.2">
      <c r="A90" s="52" t="s">
        <v>117</v>
      </c>
      <c r="B90" s="53">
        <v>10631</v>
      </c>
      <c r="C90" s="53">
        <v>16314</v>
      </c>
      <c r="D90" s="53">
        <v>96474</v>
      </c>
      <c r="E90" s="53">
        <v>87136</v>
      </c>
      <c r="F90" s="53">
        <f t="shared" si="8"/>
        <v>-9.6792918299230877</v>
      </c>
      <c r="G90" s="53">
        <v>10464</v>
      </c>
      <c r="H90" s="53">
        <v>15342</v>
      </c>
      <c r="I90" s="53">
        <v>90628</v>
      </c>
      <c r="J90" s="53">
        <v>85837</v>
      </c>
      <c r="K90" s="53">
        <f t="shared" si="9"/>
        <v>-5.286445690073708</v>
      </c>
      <c r="L90" s="53">
        <v>192</v>
      </c>
      <c r="M90" s="53">
        <v>487</v>
      </c>
      <c r="N90" s="53">
        <v>7575</v>
      </c>
      <c r="O90" s="54">
        <v>3941</v>
      </c>
      <c r="P90" s="53">
        <f t="shared" si="10"/>
        <v>-47.973597359735976</v>
      </c>
      <c r="Q90" s="53">
        <f t="shared" si="14"/>
        <v>10656</v>
      </c>
      <c r="R90" s="53">
        <f t="shared" si="15"/>
        <v>15829</v>
      </c>
      <c r="S90" s="53">
        <f t="shared" si="12"/>
        <v>98203</v>
      </c>
      <c r="T90" s="54">
        <f t="shared" si="13"/>
        <v>89778</v>
      </c>
      <c r="U90" s="53">
        <f t="shared" si="11"/>
        <v>-8.5791676425363779</v>
      </c>
    </row>
    <row r="91" spans="1:21" x14ac:dyDescent="0.2">
      <c r="A91" s="37" t="s">
        <v>309</v>
      </c>
      <c r="B91" s="53">
        <v>10568</v>
      </c>
      <c r="C91" s="53">
        <v>15617</v>
      </c>
      <c r="D91" s="53">
        <v>98603</v>
      </c>
      <c r="E91" s="53">
        <v>87047</v>
      </c>
      <c r="F91" s="53">
        <f t="shared" si="8"/>
        <v>-11.71972455199132</v>
      </c>
      <c r="G91" s="53">
        <v>10135</v>
      </c>
      <c r="H91" s="53">
        <v>10623</v>
      </c>
      <c r="I91" s="53">
        <v>98263</v>
      </c>
      <c r="J91" s="53">
        <v>74555</v>
      </c>
      <c r="K91" s="53">
        <f t="shared" si="9"/>
        <v>-24.127087510049559</v>
      </c>
      <c r="L91" s="53">
        <v>5</v>
      </c>
      <c r="M91" s="53">
        <v>1954</v>
      </c>
      <c r="N91" s="53">
        <v>438</v>
      </c>
      <c r="O91" s="54">
        <v>3025</v>
      </c>
      <c r="P91" s="53">
        <f t="shared" si="10"/>
        <v>590.63926940639271</v>
      </c>
      <c r="Q91" s="53">
        <f t="shared" si="14"/>
        <v>10140</v>
      </c>
      <c r="R91" s="53">
        <f t="shared" si="15"/>
        <v>12577</v>
      </c>
      <c r="S91" s="53">
        <f t="shared" si="12"/>
        <v>98701</v>
      </c>
      <c r="T91" s="54">
        <f t="shared" si="13"/>
        <v>77580</v>
      </c>
      <c r="U91" s="53">
        <f t="shared" si="11"/>
        <v>-21.398972654785666</v>
      </c>
    </row>
    <row r="92" spans="1:21" x14ac:dyDescent="0.2">
      <c r="A92" s="52" t="s">
        <v>118</v>
      </c>
      <c r="B92" s="53">
        <v>114</v>
      </c>
      <c r="C92" s="53">
        <v>2278</v>
      </c>
      <c r="D92" s="53">
        <v>2996</v>
      </c>
      <c r="E92" s="53">
        <v>4729</v>
      </c>
      <c r="F92" s="53">
        <f t="shared" si="8"/>
        <v>57.843791722296402</v>
      </c>
      <c r="G92" s="53">
        <v>55</v>
      </c>
      <c r="H92" s="53">
        <v>3061</v>
      </c>
      <c r="I92" s="53">
        <v>1665</v>
      </c>
      <c r="J92" s="53">
        <v>3958</v>
      </c>
      <c r="K92" s="53">
        <f t="shared" si="9"/>
        <v>137.71771771771773</v>
      </c>
      <c r="L92" s="53">
        <v>0</v>
      </c>
      <c r="M92" s="53">
        <v>97</v>
      </c>
      <c r="N92" s="53">
        <v>1145</v>
      </c>
      <c r="O92" s="54">
        <v>503</v>
      </c>
      <c r="P92" s="53">
        <f t="shared" si="10"/>
        <v>-56.069868995633186</v>
      </c>
      <c r="Q92" s="53">
        <f t="shared" si="14"/>
        <v>55</v>
      </c>
      <c r="R92" s="53">
        <f t="shared" si="15"/>
        <v>3158</v>
      </c>
      <c r="S92" s="53">
        <f t="shared" si="12"/>
        <v>2810</v>
      </c>
      <c r="T92" s="54">
        <f t="shared" si="13"/>
        <v>4461</v>
      </c>
      <c r="U92" s="53">
        <f t="shared" si="11"/>
        <v>58.754448398576507</v>
      </c>
    </row>
    <row r="93" spans="1:21" x14ac:dyDescent="0.2">
      <c r="A93" s="52" t="s">
        <v>119</v>
      </c>
      <c r="B93" s="53">
        <v>4797</v>
      </c>
      <c r="C93" s="53">
        <v>3628</v>
      </c>
      <c r="D93" s="53">
        <v>30890</v>
      </c>
      <c r="E93" s="53">
        <v>32070</v>
      </c>
      <c r="F93" s="53">
        <f t="shared" si="8"/>
        <v>3.8200064745872453</v>
      </c>
      <c r="G93" s="53">
        <v>4119</v>
      </c>
      <c r="H93" s="53">
        <v>4082</v>
      </c>
      <c r="I93" s="53">
        <v>28261</v>
      </c>
      <c r="J93" s="53">
        <v>33270</v>
      </c>
      <c r="K93" s="53">
        <f t="shared" si="9"/>
        <v>17.724072042744417</v>
      </c>
      <c r="L93" s="53">
        <v>222</v>
      </c>
      <c r="M93" s="53">
        <v>587</v>
      </c>
      <c r="N93" s="53">
        <v>943</v>
      </c>
      <c r="O93" s="54">
        <v>4067</v>
      </c>
      <c r="P93" s="53">
        <f t="shared" si="10"/>
        <v>331.28313891834568</v>
      </c>
      <c r="Q93" s="53">
        <f t="shared" si="14"/>
        <v>4341</v>
      </c>
      <c r="R93" s="53">
        <f t="shared" si="15"/>
        <v>4669</v>
      </c>
      <c r="S93" s="53">
        <f t="shared" si="12"/>
        <v>29204</v>
      </c>
      <c r="T93" s="54">
        <f t="shared" si="13"/>
        <v>37337</v>
      </c>
      <c r="U93" s="53">
        <f t="shared" si="11"/>
        <v>27.848924804821255</v>
      </c>
    </row>
    <row r="94" spans="1:21" x14ac:dyDescent="0.2">
      <c r="A94" s="52" t="s">
        <v>312</v>
      </c>
      <c r="B94" s="53" t="s">
        <v>290</v>
      </c>
      <c r="C94" s="53" t="s">
        <v>290</v>
      </c>
      <c r="D94" s="53">
        <v>33661</v>
      </c>
      <c r="E94" s="53">
        <v>37726</v>
      </c>
      <c r="F94" s="53">
        <f t="shared" si="8"/>
        <v>12.076290068625411</v>
      </c>
      <c r="G94" s="53" t="s">
        <v>290</v>
      </c>
      <c r="H94" s="53" t="s">
        <v>290</v>
      </c>
      <c r="I94" s="53">
        <v>33338</v>
      </c>
      <c r="J94" s="53">
        <v>38919</v>
      </c>
      <c r="K94" s="53">
        <f t="shared" si="9"/>
        <v>16.740656308116865</v>
      </c>
      <c r="L94" s="53" t="s">
        <v>290</v>
      </c>
      <c r="M94" s="53" t="s">
        <v>290</v>
      </c>
      <c r="N94" s="53">
        <v>418</v>
      </c>
      <c r="O94" s="54">
        <v>21</v>
      </c>
      <c r="P94" s="53">
        <f t="shared" si="10"/>
        <v>-94.976076555023923</v>
      </c>
      <c r="Q94" s="53" t="s">
        <v>290</v>
      </c>
      <c r="R94" s="53" t="s">
        <v>290</v>
      </c>
      <c r="S94" s="53">
        <f t="shared" si="12"/>
        <v>33756</v>
      </c>
      <c r="T94" s="54">
        <f t="shared" si="13"/>
        <v>38940</v>
      </c>
      <c r="U94" s="53">
        <f t="shared" si="11"/>
        <v>15.357269818698899</v>
      </c>
    </row>
    <row r="95" spans="1:21" x14ac:dyDescent="0.2">
      <c r="A95" s="52" t="s">
        <v>120</v>
      </c>
      <c r="B95" s="53">
        <v>0</v>
      </c>
      <c r="C95" s="53">
        <v>0</v>
      </c>
      <c r="D95" s="53">
        <v>0</v>
      </c>
      <c r="E95" s="53">
        <v>0</v>
      </c>
      <c r="F95" s="53" t="s">
        <v>283</v>
      </c>
      <c r="G95" s="53">
        <v>0</v>
      </c>
      <c r="H95" s="53">
        <v>3005</v>
      </c>
      <c r="I95" s="53">
        <v>0</v>
      </c>
      <c r="J95" s="53">
        <v>10605</v>
      </c>
      <c r="K95" s="53" t="s">
        <v>283</v>
      </c>
      <c r="L95" s="53">
        <v>0</v>
      </c>
      <c r="M95" s="53">
        <v>0</v>
      </c>
      <c r="N95" s="53">
        <v>0</v>
      </c>
      <c r="O95" s="54">
        <v>0</v>
      </c>
      <c r="P95" s="53" t="s">
        <v>283</v>
      </c>
      <c r="Q95" s="53">
        <f t="shared" si="14"/>
        <v>0</v>
      </c>
      <c r="R95" s="53">
        <f t="shared" si="15"/>
        <v>3005</v>
      </c>
      <c r="S95" s="53">
        <f t="shared" si="12"/>
        <v>0</v>
      </c>
      <c r="T95" s="54">
        <f t="shared" si="13"/>
        <v>10605</v>
      </c>
      <c r="U95" s="53" t="s">
        <v>283</v>
      </c>
    </row>
    <row r="96" spans="1:21" x14ac:dyDescent="0.2">
      <c r="A96" s="49" t="s">
        <v>121</v>
      </c>
      <c r="B96" s="55">
        <v>45919</v>
      </c>
      <c r="C96" s="55">
        <v>64993</v>
      </c>
      <c r="D96" s="55">
        <v>458073</v>
      </c>
      <c r="E96" s="55">
        <v>438852</v>
      </c>
      <c r="F96" s="55">
        <f t="shared" si="8"/>
        <v>-4.1960560871302173</v>
      </c>
      <c r="G96" s="55">
        <v>35474</v>
      </c>
      <c r="H96" s="55">
        <v>60227</v>
      </c>
      <c r="I96" s="55">
        <v>373173</v>
      </c>
      <c r="J96" s="55">
        <v>392633</v>
      </c>
      <c r="K96" s="55">
        <f t="shared" si="9"/>
        <v>5.2147395443936189</v>
      </c>
      <c r="L96" s="55">
        <v>6238</v>
      </c>
      <c r="M96" s="55">
        <v>7579</v>
      </c>
      <c r="N96" s="55">
        <v>85754</v>
      </c>
      <c r="O96" s="56">
        <v>57793</v>
      </c>
      <c r="P96" s="55">
        <f t="shared" si="10"/>
        <v>-32.606059192574108</v>
      </c>
      <c r="Q96" s="55">
        <f t="shared" si="14"/>
        <v>41712</v>
      </c>
      <c r="R96" s="55">
        <f t="shared" si="15"/>
        <v>67806</v>
      </c>
      <c r="S96" s="55">
        <f t="shared" si="12"/>
        <v>458927</v>
      </c>
      <c r="T96" s="56">
        <f t="shared" si="13"/>
        <v>450426</v>
      </c>
      <c r="U96" s="55">
        <f t="shared" si="11"/>
        <v>-1.8523643193797708</v>
      </c>
    </row>
    <row r="97" spans="1:21" x14ac:dyDescent="0.2">
      <c r="A97" s="49" t="s">
        <v>303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6"/>
      <c r="P97" s="55"/>
      <c r="Q97" s="55"/>
      <c r="R97" s="55"/>
      <c r="S97" s="55"/>
      <c r="T97" s="56"/>
      <c r="U97" s="55"/>
    </row>
    <row r="98" spans="1:21" x14ac:dyDescent="0.2">
      <c r="A98" s="49" t="s">
        <v>122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1"/>
      <c r="P98" s="50"/>
      <c r="Q98" s="50"/>
      <c r="R98" s="50"/>
      <c r="S98" s="50"/>
      <c r="T98" s="51"/>
      <c r="U98" s="50"/>
    </row>
    <row r="99" spans="1:21" x14ac:dyDescent="0.2">
      <c r="A99" s="52" t="s">
        <v>123</v>
      </c>
      <c r="B99" s="53">
        <v>0</v>
      </c>
      <c r="C99" s="53">
        <v>0</v>
      </c>
      <c r="D99" s="53">
        <v>0</v>
      </c>
      <c r="E99" s="53">
        <v>0</v>
      </c>
      <c r="F99" s="53" t="s">
        <v>283</v>
      </c>
      <c r="G99" s="53">
        <v>0</v>
      </c>
      <c r="H99" s="53">
        <v>0</v>
      </c>
      <c r="I99" s="53">
        <v>13</v>
      </c>
      <c r="J99" s="53">
        <v>0</v>
      </c>
      <c r="K99" s="53">
        <f t="shared" si="9"/>
        <v>-100</v>
      </c>
      <c r="L99" s="53">
        <v>0</v>
      </c>
      <c r="M99" s="53">
        <v>0</v>
      </c>
      <c r="N99" s="53">
        <v>0</v>
      </c>
      <c r="O99" s="54">
        <v>0</v>
      </c>
      <c r="P99" s="53" t="s">
        <v>283</v>
      </c>
      <c r="Q99" s="53">
        <f t="shared" si="14"/>
        <v>0</v>
      </c>
      <c r="R99" s="53">
        <f t="shared" si="15"/>
        <v>0</v>
      </c>
      <c r="S99" s="53">
        <f t="shared" si="12"/>
        <v>13</v>
      </c>
      <c r="T99" s="54">
        <f t="shared" si="13"/>
        <v>0</v>
      </c>
      <c r="U99" s="53">
        <f t="shared" si="11"/>
        <v>-100</v>
      </c>
    </row>
    <row r="100" spans="1:21" x14ac:dyDescent="0.2">
      <c r="A100" s="52" t="s">
        <v>124</v>
      </c>
      <c r="B100" s="53">
        <v>8887</v>
      </c>
      <c r="C100" s="53">
        <v>14200</v>
      </c>
      <c r="D100" s="53">
        <v>108673</v>
      </c>
      <c r="E100" s="53">
        <v>112351</v>
      </c>
      <c r="F100" s="53">
        <f t="shared" si="8"/>
        <v>3.3844653225732242</v>
      </c>
      <c r="G100" s="53">
        <v>6900</v>
      </c>
      <c r="H100" s="53">
        <v>12284</v>
      </c>
      <c r="I100" s="53">
        <v>74668</v>
      </c>
      <c r="J100" s="53">
        <v>94967</v>
      </c>
      <c r="K100" s="53">
        <f t="shared" si="9"/>
        <v>27.185675255799001</v>
      </c>
      <c r="L100" s="53">
        <v>2955</v>
      </c>
      <c r="M100" s="53">
        <v>1600</v>
      </c>
      <c r="N100" s="53">
        <v>33948</v>
      </c>
      <c r="O100" s="54">
        <v>17594</v>
      </c>
      <c r="P100" s="53">
        <f t="shared" si="10"/>
        <v>-48.173677388947802</v>
      </c>
      <c r="Q100" s="53">
        <f t="shared" si="14"/>
        <v>9855</v>
      </c>
      <c r="R100" s="53">
        <f t="shared" si="15"/>
        <v>13884</v>
      </c>
      <c r="S100" s="53">
        <f t="shared" si="12"/>
        <v>108616</v>
      </c>
      <c r="T100" s="54">
        <f t="shared" si="13"/>
        <v>112561</v>
      </c>
      <c r="U100" s="53">
        <f t="shared" si="11"/>
        <v>3.6320615747219565</v>
      </c>
    </row>
    <row r="101" spans="1:21" x14ac:dyDescent="0.2">
      <c r="A101" s="52" t="s">
        <v>125</v>
      </c>
      <c r="B101" s="53">
        <v>15019</v>
      </c>
      <c r="C101" s="53">
        <v>9582</v>
      </c>
      <c r="D101" s="53">
        <v>80015</v>
      </c>
      <c r="E101" s="53">
        <v>93811</v>
      </c>
      <c r="F101" s="53">
        <f t="shared" si="8"/>
        <v>17.241767168655876</v>
      </c>
      <c r="G101" s="53">
        <v>15000</v>
      </c>
      <c r="H101" s="53">
        <v>9869</v>
      </c>
      <c r="I101" s="53">
        <v>60227</v>
      </c>
      <c r="J101" s="53">
        <v>70311</v>
      </c>
      <c r="K101" s="53">
        <f t="shared" si="9"/>
        <v>16.743321101831405</v>
      </c>
      <c r="L101" s="53">
        <v>2811</v>
      </c>
      <c r="M101" s="53">
        <v>1897</v>
      </c>
      <c r="N101" s="53">
        <v>15307</v>
      </c>
      <c r="O101" s="54">
        <v>27263</v>
      </c>
      <c r="P101" s="53">
        <f t="shared" si="10"/>
        <v>78.108055138172077</v>
      </c>
      <c r="Q101" s="53">
        <f t="shared" si="14"/>
        <v>17811</v>
      </c>
      <c r="R101" s="53">
        <f t="shared" si="15"/>
        <v>11766</v>
      </c>
      <c r="S101" s="53">
        <f t="shared" si="12"/>
        <v>75534</v>
      </c>
      <c r="T101" s="54">
        <f t="shared" si="13"/>
        <v>97574</v>
      </c>
      <c r="U101" s="53">
        <f t="shared" si="11"/>
        <v>29.178912807477424</v>
      </c>
    </row>
    <row r="102" spans="1:21" x14ac:dyDescent="0.2">
      <c r="A102" s="52" t="s">
        <v>126</v>
      </c>
      <c r="B102" s="53">
        <v>66</v>
      </c>
      <c r="C102" s="53">
        <v>0</v>
      </c>
      <c r="D102" s="53">
        <v>1120</v>
      </c>
      <c r="E102" s="53">
        <v>126</v>
      </c>
      <c r="F102" s="53">
        <f t="shared" si="8"/>
        <v>-88.75</v>
      </c>
      <c r="G102" s="53">
        <v>28</v>
      </c>
      <c r="H102" s="53">
        <v>0</v>
      </c>
      <c r="I102" s="53">
        <v>1629</v>
      </c>
      <c r="J102" s="53">
        <v>0</v>
      </c>
      <c r="K102" s="53">
        <f t="shared" si="9"/>
        <v>-100</v>
      </c>
      <c r="L102" s="53">
        <v>52</v>
      </c>
      <c r="M102" s="53">
        <v>4</v>
      </c>
      <c r="N102" s="53">
        <v>294</v>
      </c>
      <c r="O102" s="54">
        <v>115</v>
      </c>
      <c r="P102" s="53">
        <f t="shared" si="10"/>
        <v>-60.884353741496597</v>
      </c>
      <c r="Q102" s="53">
        <f t="shared" si="14"/>
        <v>80</v>
      </c>
      <c r="R102" s="53">
        <f t="shared" si="15"/>
        <v>4</v>
      </c>
      <c r="S102" s="53">
        <f t="shared" si="12"/>
        <v>1923</v>
      </c>
      <c r="T102" s="54">
        <f t="shared" si="13"/>
        <v>115</v>
      </c>
      <c r="U102" s="53">
        <f t="shared" si="11"/>
        <v>-94.019760790431619</v>
      </c>
    </row>
    <row r="103" spans="1:21" x14ac:dyDescent="0.2">
      <c r="A103" s="52" t="s">
        <v>300</v>
      </c>
      <c r="B103" s="53">
        <v>8801</v>
      </c>
      <c r="C103" s="53">
        <v>10450</v>
      </c>
      <c r="D103" s="53">
        <v>94364</v>
      </c>
      <c r="E103" s="53">
        <v>81599</v>
      </c>
      <c r="F103" s="53">
        <f t="shared" si="8"/>
        <v>-13.527404518672375</v>
      </c>
      <c r="G103" s="53">
        <v>5555</v>
      </c>
      <c r="H103" s="53">
        <v>10145</v>
      </c>
      <c r="I103" s="53">
        <v>86513</v>
      </c>
      <c r="J103" s="53">
        <v>81738</v>
      </c>
      <c r="K103" s="53">
        <f t="shared" si="9"/>
        <v>-5.5194017084137643</v>
      </c>
      <c r="L103" s="53">
        <v>629</v>
      </c>
      <c r="M103" s="53">
        <v>622</v>
      </c>
      <c r="N103" s="53">
        <v>5027</v>
      </c>
      <c r="O103" s="54">
        <v>2825</v>
      </c>
      <c r="P103" s="53">
        <f t="shared" si="10"/>
        <v>-43.803461308931766</v>
      </c>
      <c r="Q103" s="53">
        <f t="shared" si="14"/>
        <v>6184</v>
      </c>
      <c r="R103" s="53">
        <f t="shared" si="15"/>
        <v>10767</v>
      </c>
      <c r="S103" s="53">
        <f t="shared" si="12"/>
        <v>91540</v>
      </c>
      <c r="T103" s="54">
        <f t="shared" si="13"/>
        <v>84563</v>
      </c>
      <c r="U103" s="53">
        <f t="shared" si="11"/>
        <v>-7.6218046755516715</v>
      </c>
    </row>
    <row r="104" spans="1:21" x14ac:dyDescent="0.2">
      <c r="A104" s="52" t="s">
        <v>127</v>
      </c>
      <c r="B104" s="53">
        <v>5</v>
      </c>
      <c r="C104" s="53">
        <v>170</v>
      </c>
      <c r="D104" s="53">
        <v>1139</v>
      </c>
      <c r="E104" s="53">
        <v>936</v>
      </c>
      <c r="F104" s="53">
        <f t="shared" si="8"/>
        <v>-17.822651448639157</v>
      </c>
      <c r="G104" s="53">
        <v>172</v>
      </c>
      <c r="H104" s="53">
        <v>150</v>
      </c>
      <c r="I104" s="53">
        <v>2702</v>
      </c>
      <c r="J104" s="53">
        <v>1009</v>
      </c>
      <c r="K104" s="53">
        <f t="shared" si="9"/>
        <v>-62.657290895632869</v>
      </c>
      <c r="L104" s="53">
        <v>60</v>
      </c>
      <c r="M104" s="53">
        <v>18</v>
      </c>
      <c r="N104" s="53">
        <v>467</v>
      </c>
      <c r="O104" s="54">
        <v>175</v>
      </c>
      <c r="P104" s="53">
        <f t="shared" si="10"/>
        <v>-62.526766595289075</v>
      </c>
      <c r="Q104" s="53">
        <f t="shared" si="14"/>
        <v>232</v>
      </c>
      <c r="R104" s="53">
        <f t="shared" si="15"/>
        <v>168</v>
      </c>
      <c r="S104" s="53">
        <f t="shared" si="12"/>
        <v>3169</v>
      </c>
      <c r="T104" s="54">
        <f t="shared" si="13"/>
        <v>1184</v>
      </c>
      <c r="U104" s="53">
        <f t="shared" si="11"/>
        <v>-62.638056169138537</v>
      </c>
    </row>
    <row r="105" spans="1:21" x14ac:dyDescent="0.2">
      <c r="A105" s="52" t="s">
        <v>128</v>
      </c>
      <c r="B105" s="53">
        <v>197</v>
      </c>
      <c r="C105" s="53">
        <v>277</v>
      </c>
      <c r="D105" s="53">
        <v>6128</v>
      </c>
      <c r="E105" s="53">
        <v>2602</v>
      </c>
      <c r="F105" s="53">
        <f t="shared" si="8"/>
        <v>-57.539164490861616</v>
      </c>
      <c r="G105" s="53">
        <v>405</v>
      </c>
      <c r="H105" s="53">
        <v>336</v>
      </c>
      <c r="I105" s="53">
        <v>7764</v>
      </c>
      <c r="J105" s="53">
        <v>2824</v>
      </c>
      <c r="K105" s="53">
        <f t="shared" si="9"/>
        <v>-63.626996393611549</v>
      </c>
      <c r="L105" s="53">
        <v>0</v>
      </c>
      <c r="M105" s="53">
        <v>0</v>
      </c>
      <c r="N105" s="53">
        <v>32</v>
      </c>
      <c r="O105" s="54">
        <v>0</v>
      </c>
      <c r="P105" s="53">
        <f t="shared" si="10"/>
        <v>-100</v>
      </c>
      <c r="Q105" s="53">
        <f t="shared" si="14"/>
        <v>405</v>
      </c>
      <c r="R105" s="53">
        <f t="shared" si="15"/>
        <v>336</v>
      </c>
      <c r="S105" s="53">
        <f t="shared" si="12"/>
        <v>7796</v>
      </c>
      <c r="T105" s="54">
        <f t="shared" si="13"/>
        <v>2824</v>
      </c>
      <c r="U105" s="53">
        <f t="shared" si="11"/>
        <v>-63.776295536172398</v>
      </c>
    </row>
    <row r="106" spans="1:21" x14ac:dyDescent="0.2">
      <c r="A106" s="52" t="s">
        <v>129</v>
      </c>
      <c r="B106" s="53">
        <v>0</v>
      </c>
      <c r="C106" s="53">
        <v>0</v>
      </c>
      <c r="D106" s="53">
        <v>0</v>
      </c>
      <c r="E106" s="53">
        <v>0</v>
      </c>
      <c r="F106" s="53" t="s">
        <v>283</v>
      </c>
      <c r="G106" s="53">
        <v>0</v>
      </c>
      <c r="H106" s="53">
        <v>0</v>
      </c>
      <c r="I106" s="53">
        <v>0</v>
      </c>
      <c r="J106" s="53">
        <v>987</v>
      </c>
      <c r="K106" s="53" t="s">
        <v>283</v>
      </c>
      <c r="L106" s="53">
        <v>0</v>
      </c>
      <c r="M106" s="53">
        <v>0</v>
      </c>
      <c r="N106" s="53">
        <v>0</v>
      </c>
      <c r="O106" s="54">
        <v>0</v>
      </c>
      <c r="P106" s="53" t="s">
        <v>283</v>
      </c>
      <c r="Q106" s="53">
        <f t="shared" si="14"/>
        <v>0</v>
      </c>
      <c r="R106" s="53">
        <f t="shared" si="15"/>
        <v>0</v>
      </c>
      <c r="S106" s="53">
        <f t="shared" si="12"/>
        <v>0</v>
      </c>
      <c r="T106" s="54">
        <f t="shared" si="13"/>
        <v>987</v>
      </c>
      <c r="U106" s="53" t="s">
        <v>283</v>
      </c>
    </row>
    <row r="107" spans="1:21" x14ac:dyDescent="0.2">
      <c r="A107" s="49" t="s">
        <v>121</v>
      </c>
      <c r="B107" s="55">
        <v>32975</v>
      </c>
      <c r="C107" s="55">
        <v>34679</v>
      </c>
      <c r="D107" s="55">
        <v>291439</v>
      </c>
      <c r="E107" s="55">
        <v>291425</v>
      </c>
      <c r="F107" s="55">
        <f t="shared" si="8"/>
        <v>-4.8037496697422109E-3</v>
      </c>
      <c r="G107" s="55">
        <v>28060</v>
      </c>
      <c r="H107" s="55">
        <v>32784</v>
      </c>
      <c r="I107" s="55">
        <v>233516</v>
      </c>
      <c r="J107" s="55">
        <v>251836</v>
      </c>
      <c r="K107" s="55">
        <f t="shared" si="9"/>
        <v>7.8452868325939118</v>
      </c>
      <c r="L107" s="55">
        <v>6507</v>
      </c>
      <c r="M107" s="55">
        <v>4141</v>
      </c>
      <c r="N107" s="55">
        <v>55075</v>
      </c>
      <c r="O107" s="56">
        <v>47972</v>
      </c>
      <c r="P107" s="55">
        <f t="shared" si="10"/>
        <v>-12.896958692691785</v>
      </c>
      <c r="Q107" s="55">
        <f t="shared" si="14"/>
        <v>34567</v>
      </c>
      <c r="R107" s="55">
        <f t="shared" si="15"/>
        <v>36925</v>
      </c>
      <c r="S107" s="55">
        <f t="shared" si="12"/>
        <v>288591</v>
      </c>
      <c r="T107" s="56">
        <f t="shared" si="13"/>
        <v>299808</v>
      </c>
      <c r="U107" s="55">
        <f t="shared" si="11"/>
        <v>3.8868155971599947</v>
      </c>
    </row>
    <row r="108" spans="1:21" x14ac:dyDescent="0.2">
      <c r="A108" s="49" t="s">
        <v>130</v>
      </c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1"/>
      <c r="P108" s="50"/>
      <c r="Q108" s="50"/>
      <c r="R108" s="50"/>
      <c r="S108" s="50"/>
      <c r="T108" s="51"/>
      <c r="U108" s="50"/>
    </row>
    <row r="109" spans="1:21" x14ac:dyDescent="0.2">
      <c r="A109" s="52" t="s">
        <v>112</v>
      </c>
      <c r="B109" s="53">
        <v>0</v>
      </c>
      <c r="C109" s="53">
        <v>0</v>
      </c>
      <c r="D109" s="53">
        <v>36</v>
      </c>
      <c r="E109" s="53">
        <v>0</v>
      </c>
      <c r="F109" s="53">
        <f t="shared" si="8"/>
        <v>-100</v>
      </c>
      <c r="G109" s="53">
        <v>0</v>
      </c>
      <c r="H109" s="53">
        <v>0</v>
      </c>
      <c r="I109" s="53">
        <v>12</v>
      </c>
      <c r="J109" s="53">
        <v>0</v>
      </c>
      <c r="K109" s="53">
        <f t="shared" si="9"/>
        <v>-100</v>
      </c>
      <c r="L109" s="53">
        <v>25</v>
      </c>
      <c r="M109" s="53">
        <v>0</v>
      </c>
      <c r="N109" s="53">
        <v>25</v>
      </c>
      <c r="O109" s="54">
        <v>0</v>
      </c>
      <c r="P109" s="53">
        <f t="shared" si="10"/>
        <v>-100</v>
      </c>
      <c r="Q109" s="53">
        <f t="shared" si="14"/>
        <v>25</v>
      </c>
      <c r="R109" s="53">
        <f t="shared" si="15"/>
        <v>0</v>
      </c>
      <c r="S109" s="53">
        <f t="shared" si="12"/>
        <v>37</v>
      </c>
      <c r="T109" s="54">
        <f t="shared" si="13"/>
        <v>0</v>
      </c>
      <c r="U109" s="53">
        <f t="shared" si="11"/>
        <v>-100</v>
      </c>
    </row>
    <row r="110" spans="1:21" x14ac:dyDescent="0.2">
      <c r="A110" s="52" t="s">
        <v>131</v>
      </c>
      <c r="B110" s="53">
        <v>0</v>
      </c>
      <c r="C110" s="53">
        <v>0</v>
      </c>
      <c r="D110" s="53">
        <v>2048</v>
      </c>
      <c r="E110" s="53">
        <v>121</v>
      </c>
      <c r="F110" s="53">
        <f t="shared" si="8"/>
        <v>-94.091796875</v>
      </c>
      <c r="G110" s="53">
        <v>60</v>
      </c>
      <c r="H110" s="53">
        <v>0</v>
      </c>
      <c r="I110" s="53">
        <v>1959</v>
      </c>
      <c r="J110" s="53">
        <v>0</v>
      </c>
      <c r="K110" s="53">
        <f t="shared" si="9"/>
        <v>-100</v>
      </c>
      <c r="L110" s="53">
        <v>60</v>
      </c>
      <c r="M110" s="53">
        <v>0</v>
      </c>
      <c r="N110" s="53">
        <v>904</v>
      </c>
      <c r="O110" s="54">
        <v>744</v>
      </c>
      <c r="P110" s="53">
        <f t="shared" si="10"/>
        <v>-17.699115044247787</v>
      </c>
      <c r="Q110" s="53">
        <f t="shared" si="14"/>
        <v>120</v>
      </c>
      <c r="R110" s="53">
        <f t="shared" si="15"/>
        <v>0</v>
      </c>
      <c r="S110" s="53">
        <f t="shared" si="12"/>
        <v>2863</v>
      </c>
      <c r="T110" s="54">
        <f t="shared" si="13"/>
        <v>744</v>
      </c>
      <c r="U110" s="53">
        <f t="shared" si="11"/>
        <v>-74.013272790778899</v>
      </c>
    </row>
    <row r="111" spans="1:21" x14ac:dyDescent="0.2">
      <c r="A111" s="52" t="s">
        <v>132</v>
      </c>
      <c r="B111" s="53">
        <v>9886</v>
      </c>
      <c r="C111" s="53">
        <v>5515</v>
      </c>
      <c r="D111" s="53">
        <v>71424</v>
      </c>
      <c r="E111" s="53">
        <v>38465</v>
      </c>
      <c r="F111" s="53">
        <f t="shared" si="8"/>
        <v>-46.145553315412187</v>
      </c>
      <c r="G111" s="53">
        <v>8895</v>
      </c>
      <c r="H111" s="53">
        <v>5146</v>
      </c>
      <c r="I111" s="53">
        <v>72324</v>
      </c>
      <c r="J111" s="53">
        <v>37485</v>
      </c>
      <c r="K111" s="53">
        <f t="shared" si="9"/>
        <v>-48.170731707317074</v>
      </c>
      <c r="L111" s="53">
        <v>167</v>
      </c>
      <c r="M111" s="53">
        <v>180</v>
      </c>
      <c r="N111" s="53">
        <v>1653</v>
      </c>
      <c r="O111" s="54">
        <v>870</v>
      </c>
      <c r="P111" s="53">
        <f t="shared" si="10"/>
        <v>-47.368421052631575</v>
      </c>
      <c r="Q111" s="53">
        <f t="shared" si="14"/>
        <v>9062</v>
      </c>
      <c r="R111" s="53">
        <f t="shared" si="15"/>
        <v>5326</v>
      </c>
      <c r="S111" s="53">
        <f t="shared" si="12"/>
        <v>73977</v>
      </c>
      <c r="T111" s="54">
        <f t="shared" si="13"/>
        <v>38355</v>
      </c>
      <c r="U111" s="53">
        <f t="shared" si="11"/>
        <v>-48.152804249969584</v>
      </c>
    </row>
    <row r="112" spans="1:21" x14ac:dyDescent="0.2">
      <c r="A112" s="52" t="s">
        <v>301</v>
      </c>
      <c r="B112" s="53">
        <v>693</v>
      </c>
      <c r="C112" s="53">
        <v>3132</v>
      </c>
      <c r="D112" s="53">
        <v>16179</v>
      </c>
      <c r="E112" s="53">
        <v>19085</v>
      </c>
      <c r="F112" s="53">
        <f t="shared" si="8"/>
        <v>17.961555102293094</v>
      </c>
      <c r="G112" s="53">
        <v>770</v>
      </c>
      <c r="H112" s="53">
        <v>3119</v>
      </c>
      <c r="I112" s="53">
        <v>16014</v>
      </c>
      <c r="J112" s="53">
        <v>19750</v>
      </c>
      <c r="K112" s="53">
        <f t="shared" si="9"/>
        <v>23.329586611714749</v>
      </c>
      <c r="L112" s="53">
        <v>0</v>
      </c>
      <c r="M112" s="53">
        <v>3</v>
      </c>
      <c r="N112" s="53">
        <v>30</v>
      </c>
      <c r="O112" s="54">
        <v>23</v>
      </c>
      <c r="P112" s="53">
        <f t="shared" si="10"/>
        <v>-23.333333333333332</v>
      </c>
      <c r="Q112" s="53">
        <f t="shared" si="14"/>
        <v>770</v>
      </c>
      <c r="R112" s="53">
        <f t="shared" si="15"/>
        <v>3122</v>
      </c>
      <c r="S112" s="53">
        <f t="shared" si="12"/>
        <v>16044</v>
      </c>
      <c r="T112" s="54">
        <f t="shared" si="13"/>
        <v>19773</v>
      </c>
      <c r="U112" s="53">
        <f t="shared" si="11"/>
        <v>23.242333582647721</v>
      </c>
    </row>
    <row r="113" spans="1:21" x14ac:dyDescent="0.2">
      <c r="A113" s="52" t="s">
        <v>133</v>
      </c>
      <c r="B113" s="53">
        <v>3019</v>
      </c>
      <c r="C113" s="53">
        <v>2731</v>
      </c>
      <c r="D113" s="53">
        <v>20026</v>
      </c>
      <c r="E113" s="53">
        <v>23785</v>
      </c>
      <c r="F113" s="53">
        <f t="shared" si="8"/>
        <v>18.770598222310998</v>
      </c>
      <c r="G113" s="53">
        <v>3130</v>
      </c>
      <c r="H113" s="53">
        <v>3018</v>
      </c>
      <c r="I113" s="53">
        <v>19060</v>
      </c>
      <c r="J113" s="53">
        <v>23203</v>
      </c>
      <c r="K113" s="53">
        <f t="shared" si="9"/>
        <v>21.736621196222455</v>
      </c>
      <c r="L113" s="53">
        <v>0</v>
      </c>
      <c r="M113" s="53">
        <v>0</v>
      </c>
      <c r="N113" s="53">
        <v>0</v>
      </c>
      <c r="O113" s="54">
        <v>0</v>
      </c>
      <c r="P113" s="53" t="s">
        <v>283</v>
      </c>
      <c r="Q113" s="53">
        <f t="shared" si="14"/>
        <v>3130</v>
      </c>
      <c r="R113" s="53">
        <f t="shared" si="15"/>
        <v>3018</v>
      </c>
      <c r="S113" s="53">
        <f t="shared" si="12"/>
        <v>19060</v>
      </c>
      <c r="T113" s="54">
        <f t="shared" si="13"/>
        <v>23203</v>
      </c>
      <c r="U113" s="53">
        <f t="shared" si="11"/>
        <v>21.736621196222455</v>
      </c>
    </row>
    <row r="114" spans="1:21" x14ac:dyDescent="0.2">
      <c r="A114" s="52" t="s">
        <v>134</v>
      </c>
      <c r="B114" s="53">
        <v>0</v>
      </c>
      <c r="C114" s="53">
        <v>0</v>
      </c>
      <c r="D114" s="53">
        <v>0</v>
      </c>
      <c r="E114" s="53">
        <v>0</v>
      </c>
      <c r="F114" s="53" t="s">
        <v>283</v>
      </c>
      <c r="G114" s="53">
        <v>0</v>
      </c>
      <c r="H114" s="53">
        <v>0</v>
      </c>
      <c r="I114" s="53">
        <v>352</v>
      </c>
      <c r="J114" s="53">
        <v>0</v>
      </c>
      <c r="K114" s="53">
        <f t="shared" si="9"/>
        <v>-100</v>
      </c>
      <c r="L114" s="53">
        <v>0</v>
      </c>
      <c r="M114" s="53">
        <v>0</v>
      </c>
      <c r="N114" s="53">
        <v>0</v>
      </c>
      <c r="O114" s="54">
        <v>0</v>
      </c>
      <c r="P114" s="53" t="s">
        <v>283</v>
      </c>
      <c r="Q114" s="53">
        <f t="shared" si="14"/>
        <v>0</v>
      </c>
      <c r="R114" s="53">
        <f t="shared" si="15"/>
        <v>0</v>
      </c>
      <c r="S114" s="53">
        <f t="shared" si="12"/>
        <v>352</v>
      </c>
      <c r="T114" s="54">
        <f t="shared" si="13"/>
        <v>0</v>
      </c>
      <c r="U114" s="53">
        <f t="shared" si="11"/>
        <v>-100</v>
      </c>
    </row>
    <row r="115" spans="1:21" x14ac:dyDescent="0.2">
      <c r="A115" s="52" t="s">
        <v>313</v>
      </c>
      <c r="B115" s="53" t="s">
        <v>290</v>
      </c>
      <c r="C115" s="53" t="s">
        <v>290</v>
      </c>
      <c r="D115" s="53">
        <v>11676</v>
      </c>
      <c r="E115" s="53">
        <v>11067</v>
      </c>
      <c r="F115" s="53">
        <f t="shared" si="8"/>
        <v>-5.2158273381294968</v>
      </c>
      <c r="G115" s="53" t="s">
        <v>290</v>
      </c>
      <c r="H115" s="53" t="s">
        <v>290</v>
      </c>
      <c r="I115" s="53">
        <v>11969</v>
      </c>
      <c r="J115" s="53">
        <v>12079</v>
      </c>
      <c r="K115" s="53">
        <f t="shared" si="9"/>
        <v>0.91904085554348736</v>
      </c>
      <c r="L115" s="53" t="s">
        <v>290</v>
      </c>
      <c r="M115" s="53" t="s">
        <v>290</v>
      </c>
      <c r="N115" s="53">
        <v>165</v>
      </c>
      <c r="O115" s="54">
        <v>2</v>
      </c>
      <c r="P115" s="53">
        <f t="shared" si="10"/>
        <v>-98.787878787878796</v>
      </c>
      <c r="Q115" s="53" t="s">
        <v>290</v>
      </c>
      <c r="R115" s="53" t="s">
        <v>290</v>
      </c>
      <c r="S115" s="53">
        <f t="shared" si="12"/>
        <v>12134</v>
      </c>
      <c r="T115" s="54">
        <f t="shared" si="13"/>
        <v>12081</v>
      </c>
      <c r="U115" s="53">
        <f t="shared" si="11"/>
        <v>-0.43678918740728528</v>
      </c>
    </row>
    <row r="116" spans="1:21" x14ac:dyDescent="0.2">
      <c r="A116" s="49" t="s">
        <v>121</v>
      </c>
      <c r="B116" s="55">
        <v>13598</v>
      </c>
      <c r="C116" s="55">
        <v>11378</v>
      </c>
      <c r="D116" s="55">
        <v>121389</v>
      </c>
      <c r="E116" s="55">
        <v>92523</v>
      </c>
      <c r="F116" s="55">
        <f t="shared" si="8"/>
        <v>-23.779749400687049</v>
      </c>
      <c r="G116" s="55">
        <v>12855</v>
      </c>
      <c r="H116" s="55">
        <v>11283</v>
      </c>
      <c r="I116" s="55">
        <v>121690</v>
      </c>
      <c r="J116" s="55">
        <v>92517</v>
      </c>
      <c r="K116" s="55">
        <f t="shared" si="9"/>
        <v>-23.97321061714192</v>
      </c>
      <c r="L116" s="55">
        <v>252</v>
      </c>
      <c r="M116" s="55">
        <v>183</v>
      </c>
      <c r="N116" s="55">
        <v>2777</v>
      </c>
      <c r="O116" s="56">
        <v>1639</v>
      </c>
      <c r="P116" s="55">
        <f t="shared" si="10"/>
        <v>-40.97947425279078</v>
      </c>
      <c r="Q116" s="55">
        <f t="shared" si="14"/>
        <v>13107</v>
      </c>
      <c r="R116" s="55">
        <f t="shared" si="15"/>
        <v>11466</v>
      </c>
      <c r="S116" s="55">
        <f t="shared" si="12"/>
        <v>124467</v>
      </c>
      <c r="T116" s="56">
        <f t="shared" si="13"/>
        <v>94156</v>
      </c>
      <c r="U116" s="55">
        <f t="shared" si="11"/>
        <v>-24.352639655491011</v>
      </c>
    </row>
    <row r="117" spans="1:21" x14ac:dyDescent="0.2">
      <c r="A117" s="49" t="s">
        <v>135</v>
      </c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1"/>
      <c r="P117" s="50"/>
      <c r="Q117" s="50"/>
      <c r="R117" s="50"/>
      <c r="S117" s="50"/>
      <c r="T117" s="51"/>
      <c r="U117" s="50"/>
    </row>
    <row r="118" spans="1:21" x14ac:dyDescent="0.2">
      <c r="A118" s="52" t="s">
        <v>123</v>
      </c>
      <c r="B118" s="53">
        <v>136</v>
      </c>
      <c r="C118" s="53">
        <v>0</v>
      </c>
      <c r="D118" s="53">
        <v>1064</v>
      </c>
      <c r="E118" s="53">
        <v>766</v>
      </c>
      <c r="F118" s="53">
        <f t="shared" si="8"/>
        <v>-28.007518796992482</v>
      </c>
      <c r="G118" s="53">
        <v>136</v>
      </c>
      <c r="H118" s="53">
        <v>0</v>
      </c>
      <c r="I118" s="53">
        <v>1209</v>
      </c>
      <c r="J118" s="53">
        <v>700</v>
      </c>
      <c r="K118" s="53">
        <f t="shared" si="9"/>
        <v>-42.100909842845326</v>
      </c>
      <c r="L118" s="53">
        <v>0</v>
      </c>
      <c r="M118" s="53">
        <v>0</v>
      </c>
      <c r="N118" s="53">
        <v>13</v>
      </c>
      <c r="O118" s="54">
        <v>0</v>
      </c>
      <c r="P118" s="53">
        <f t="shared" si="10"/>
        <v>-100</v>
      </c>
      <c r="Q118" s="53">
        <f t="shared" si="14"/>
        <v>136</v>
      </c>
      <c r="R118" s="53">
        <f t="shared" si="15"/>
        <v>0</v>
      </c>
      <c r="S118" s="53">
        <f t="shared" si="12"/>
        <v>1222</v>
      </c>
      <c r="T118" s="54">
        <f t="shared" si="13"/>
        <v>700</v>
      </c>
      <c r="U118" s="53">
        <f t="shared" si="11"/>
        <v>-42.716857610474634</v>
      </c>
    </row>
    <row r="119" spans="1:21" x14ac:dyDescent="0.2">
      <c r="A119" s="52" t="s">
        <v>136</v>
      </c>
      <c r="B119" s="53">
        <v>86</v>
      </c>
      <c r="C119" s="53">
        <v>70</v>
      </c>
      <c r="D119" s="53">
        <v>761</v>
      </c>
      <c r="E119" s="53">
        <v>148</v>
      </c>
      <c r="F119" s="53">
        <f t="shared" si="8"/>
        <v>-80.551905387647821</v>
      </c>
      <c r="G119" s="53">
        <v>58</v>
      </c>
      <c r="H119" s="53">
        <v>0</v>
      </c>
      <c r="I119" s="53">
        <v>862</v>
      </c>
      <c r="J119" s="53">
        <v>0</v>
      </c>
      <c r="K119" s="53">
        <f t="shared" si="9"/>
        <v>-100</v>
      </c>
      <c r="L119" s="53">
        <v>0</v>
      </c>
      <c r="M119" s="53">
        <v>64</v>
      </c>
      <c r="N119" s="53">
        <v>76</v>
      </c>
      <c r="O119" s="54">
        <v>229</v>
      </c>
      <c r="P119" s="53">
        <f t="shared" si="10"/>
        <v>201.31578947368419</v>
      </c>
      <c r="Q119" s="53">
        <f t="shared" si="14"/>
        <v>58</v>
      </c>
      <c r="R119" s="53">
        <f t="shared" si="15"/>
        <v>64</v>
      </c>
      <c r="S119" s="53">
        <f t="shared" si="12"/>
        <v>938</v>
      </c>
      <c r="T119" s="54">
        <f t="shared" si="13"/>
        <v>229</v>
      </c>
      <c r="U119" s="53">
        <f t="shared" si="11"/>
        <v>-75.586353944562902</v>
      </c>
    </row>
    <row r="120" spans="1:21" x14ac:dyDescent="0.2">
      <c r="A120" s="52" t="s">
        <v>314</v>
      </c>
      <c r="B120" s="53" t="s">
        <v>290</v>
      </c>
      <c r="C120" s="53" t="s">
        <v>290</v>
      </c>
      <c r="D120" s="53">
        <v>1947</v>
      </c>
      <c r="E120" s="53">
        <v>0</v>
      </c>
      <c r="F120" s="53">
        <f t="shared" si="8"/>
        <v>-100</v>
      </c>
      <c r="G120" s="53" t="s">
        <v>290</v>
      </c>
      <c r="H120" s="53" t="s">
        <v>290</v>
      </c>
      <c r="I120" s="53">
        <v>1962</v>
      </c>
      <c r="J120" s="53">
        <v>0</v>
      </c>
      <c r="K120" s="53">
        <f t="shared" si="9"/>
        <v>-100</v>
      </c>
      <c r="L120" s="53" t="s">
        <v>290</v>
      </c>
      <c r="M120" s="53" t="s">
        <v>290</v>
      </c>
      <c r="N120" s="53">
        <v>207</v>
      </c>
      <c r="O120" s="54">
        <v>0</v>
      </c>
      <c r="P120" s="53">
        <f t="shared" si="10"/>
        <v>-100</v>
      </c>
      <c r="Q120" s="53" t="s">
        <v>290</v>
      </c>
      <c r="R120" s="53" t="s">
        <v>290</v>
      </c>
      <c r="S120" s="53">
        <f t="shared" si="12"/>
        <v>2169</v>
      </c>
      <c r="T120" s="54">
        <f t="shared" si="13"/>
        <v>0</v>
      </c>
      <c r="U120" s="53">
        <f t="shared" si="11"/>
        <v>-100</v>
      </c>
    </row>
    <row r="121" spans="1:21" x14ac:dyDescent="0.2">
      <c r="A121" s="52" t="s">
        <v>137</v>
      </c>
      <c r="B121" s="53">
        <v>2375</v>
      </c>
      <c r="C121" s="53">
        <v>4216</v>
      </c>
      <c r="D121" s="53">
        <v>44390</v>
      </c>
      <c r="E121" s="53">
        <v>25893</v>
      </c>
      <c r="F121" s="53">
        <f t="shared" si="8"/>
        <v>-41.669294886235633</v>
      </c>
      <c r="G121" s="53">
        <v>2575</v>
      </c>
      <c r="H121" s="53">
        <v>3939</v>
      </c>
      <c r="I121" s="53">
        <v>44417</v>
      </c>
      <c r="J121" s="53">
        <v>26173</v>
      </c>
      <c r="K121" s="53">
        <f t="shared" si="9"/>
        <v>-41.074363419411483</v>
      </c>
      <c r="L121" s="53">
        <v>3</v>
      </c>
      <c r="M121" s="53">
        <v>0</v>
      </c>
      <c r="N121" s="53">
        <v>25</v>
      </c>
      <c r="O121" s="54">
        <v>0</v>
      </c>
      <c r="P121" s="53">
        <f t="shared" si="10"/>
        <v>-100</v>
      </c>
      <c r="Q121" s="53">
        <f t="shared" si="14"/>
        <v>2578</v>
      </c>
      <c r="R121" s="53">
        <f t="shared" si="15"/>
        <v>3939</v>
      </c>
      <c r="S121" s="53">
        <f t="shared" si="12"/>
        <v>44442</v>
      </c>
      <c r="T121" s="54">
        <f t="shared" si="13"/>
        <v>26173</v>
      </c>
      <c r="U121" s="53">
        <f t="shared" si="11"/>
        <v>-41.107510913100221</v>
      </c>
    </row>
    <row r="122" spans="1:21" x14ac:dyDescent="0.2">
      <c r="A122" s="49" t="s">
        <v>121</v>
      </c>
      <c r="B122" s="55">
        <v>2597</v>
      </c>
      <c r="C122" s="55">
        <v>4286</v>
      </c>
      <c r="D122" s="55">
        <v>48162</v>
      </c>
      <c r="E122" s="55">
        <v>26807</v>
      </c>
      <c r="F122" s="55">
        <f t="shared" si="8"/>
        <v>-44.339936049167392</v>
      </c>
      <c r="G122" s="55">
        <v>2769</v>
      </c>
      <c r="H122" s="55">
        <v>3939</v>
      </c>
      <c r="I122" s="55">
        <v>48450</v>
      </c>
      <c r="J122" s="55">
        <v>26873</v>
      </c>
      <c r="K122" s="55">
        <f t="shared" si="9"/>
        <v>-44.534571723426211</v>
      </c>
      <c r="L122" s="55">
        <v>3</v>
      </c>
      <c r="M122" s="55">
        <v>64</v>
      </c>
      <c r="N122" s="55">
        <v>321</v>
      </c>
      <c r="O122" s="56">
        <v>229</v>
      </c>
      <c r="P122" s="55">
        <f t="shared" si="10"/>
        <v>-28.660436137071649</v>
      </c>
      <c r="Q122" s="55">
        <f t="shared" si="14"/>
        <v>2772</v>
      </c>
      <c r="R122" s="55">
        <f t="shared" si="15"/>
        <v>4003</v>
      </c>
      <c r="S122" s="55">
        <f t="shared" si="12"/>
        <v>48771</v>
      </c>
      <c r="T122" s="56">
        <f t="shared" si="13"/>
        <v>27102</v>
      </c>
      <c r="U122" s="55">
        <f t="shared" si="11"/>
        <v>-44.430091652826476</v>
      </c>
    </row>
    <row r="123" spans="1:21" x14ac:dyDescent="0.2">
      <c r="A123" s="49" t="s">
        <v>303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6"/>
      <c r="P123" s="55"/>
      <c r="Q123" s="55"/>
      <c r="R123" s="55"/>
      <c r="S123" s="55"/>
      <c r="T123" s="56"/>
      <c r="U123" s="55"/>
    </row>
    <row r="124" spans="1:21" x14ac:dyDescent="0.2">
      <c r="A124" s="49" t="s">
        <v>138</v>
      </c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1"/>
      <c r="P124" s="50"/>
      <c r="Q124" s="50"/>
      <c r="R124" s="50"/>
      <c r="S124" s="50"/>
      <c r="T124" s="51"/>
      <c r="U124" s="50"/>
    </row>
    <row r="125" spans="1:21" x14ac:dyDescent="0.2">
      <c r="A125" s="52" t="s">
        <v>139</v>
      </c>
      <c r="B125" s="53">
        <v>920</v>
      </c>
      <c r="C125" s="53">
        <v>660</v>
      </c>
      <c r="D125" s="53">
        <v>9755</v>
      </c>
      <c r="E125" s="53">
        <v>7107</v>
      </c>
      <c r="F125" s="53">
        <f t="shared" si="8"/>
        <v>-27.145053818554587</v>
      </c>
      <c r="G125" s="53">
        <v>701</v>
      </c>
      <c r="H125" s="53">
        <v>394</v>
      </c>
      <c r="I125" s="53">
        <v>7624</v>
      </c>
      <c r="J125" s="53">
        <v>4073</v>
      </c>
      <c r="K125" s="53">
        <f t="shared" si="9"/>
        <v>-46.576600209863592</v>
      </c>
      <c r="L125" s="53">
        <v>243</v>
      </c>
      <c r="M125" s="53">
        <v>77</v>
      </c>
      <c r="N125" s="53">
        <v>2593</v>
      </c>
      <c r="O125" s="54">
        <v>4075</v>
      </c>
      <c r="P125" s="53">
        <f t="shared" si="10"/>
        <v>57.153875819514077</v>
      </c>
      <c r="Q125" s="53">
        <f t="shared" si="14"/>
        <v>944</v>
      </c>
      <c r="R125" s="53">
        <f t="shared" si="15"/>
        <v>471</v>
      </c>
      <c r="S125" s="53">
        <f t="shared" si="12"/>
        <v>10217</v>
      </c>
      <c r="T125" s="54">
        <f t="shared" si="13"/>
        <v>8148</v>
      </c>
      <c r="U125" s="53">
        <f t="shared" si="11"/>
        <v>-20.250562787511011</v>
      </c>
    </row>
    <row r="126" spans="1:21" x14ac:dyDescent="0.2">
      <c r="A126" s="52" t="s">
        <v>112</v>
      </c>
      <c r="B126" s="53">
        <v>38</v>
      </c>
      <c r="C126" s="53">
        <v>0</v>
      </c>
      <c r="D126" s="53">
        <v>134</v>
      </c>
      <c r="E126" s="53">
        <v>8</v>
      </c>
      <c r="F126" s="53">
        <f t="shared" si="8"/>
        <v>-94.029850746268664</v>
      </c>
      <c r="G126" s="53">
        <v>14</v>
      </c>
      <c r="H126" s="53">
        <v>0</v>
      </c>
      <c r="I126" s="53">
        <v>97</v>
      </c>
      <c r="J126" s="53">
        <v>37</v>
      </c>
      <c r="K126" s="53">
        <f t="shared" si="9"/>
        <v>-61.855670103092784</v>
      </c>
      <c r="L126" s="53">
        <v>0</v>
      </c>
      <c r="M126" s="53">
        <v>0</v>
      </c>
      <c r="N126" s="53">
        <v>0</v>
      </c>
      <c r="O126" s="54">
        <v>0</v>
      </c>
      <c r="P126" s="53" t="s">
        <v>283</v>
      </c>
      <c r="Q126" s="53">
        <f t="shared" si="14"/>
        <v>14</v>
      </c>
      <c r="R126" s="53">
        <f t="shared" si="15"/>
        <v>0</v>
      </c>
      <c r="S126" s="53">
        <f t="shared" si="12"/>
        <v>97</v>
      </c>
      <c r="T126" s="54">
        <f t="shared" si="13"/>
        <v>37</v>
      </c>
      <c r="U126" s="53">
        <f t="shared" si="11"/>
        <v>-61.855670103092784</v>
      </c>
    </row>
    <row r="127" spans="1:21" x14ac:dyDescent="0.2">
      <c r="A127" s="52" t="s">
        <v>140</v>
      </c>
      <c r="B127" s="53">
        <v>0</v>
      </c>
      <c r="C127" s="53">
        <v>0</v>
      </c>
      <c r="D127" s="53">
        <v>0</v>
      </c>
      <c r="E127" s="53">
        <v>0</v>
      </c>
      <c r="F127" s="53" t="s">
        <v>283</v>
      </c>
      <c r="G127" s="53">
        <v>0</v>
      </c>
      <c r="H127" s="53">
        <v>0</v>
      </c>
      <c r="I127" s="53">
        <v>25</v>
      </c>
      <c r="J127" s="53">
        <v>0</v>
      </c>
      <c r="K127" s="53">
        <f t="shared" si="9"/>
        <v>-100</v>
      </c>
      <c r="L127" s="53">
        <v>0</v>
      </c>
      <c r="M127" s="53">
        <v>0</v>
      </c>
      <c r="N127" s="53">
        <v>0</v>
      </c>
      <c r="O127" s="54">
        <v>0</v>
      </c>
      <c r="P127" s="53" t="s">
        <v>283</v>
      </c>
      <c r="Q127" s="53">
        <f t="shared" si="14"/>
        <v>0</v>
      </c>
      <c r="R127" s="53">
        <f t="shared" si="15"/>
        <v>0</v>
      </c>
      <c r="S127" s="53">
        <f t="shared" si="12"/>
        <v>25</v>
      </c>
      <c r="T127" s="54">
        <f t="shared" si="13"/>
        <v>0</v>
      </c>
      <c r="U127" s="53">
        <f t="shared" si="11"/>
        <v>-100</v>
      </c>
    </row>
    <row r="128" spans="1:21" x14ac:dyDescent="0.2">
      <c r="A128" s="52" t="s">
        <v>141</v>
      </c>
      <c r="B128" s="53">
        <v>30</v>
      </c>
      <c r="C128" s="53">
        <v>0</v>
      </c>
      <c r="D128" s="53">
        <v>600</v>
      </c>
      <c r="E128" s="53">
        <v>120</v>
      </c>
      <c r="F128" s="53">
        <f t="shared" si="8"/>
        <v>-80</v>
      </c>
      <c r="G128" s="53">
        <v>37</v>
      </c>
      <c r="H128" s="53">
        <v>11</v>
      </c>
      <c r="I128" s="53">
        <v>835</v>
      </c>
      <c r="J128" s="53">
        <v>131</v>
      </c>
      <c r="K128" s="53">
        <f t="shared" si="9"/>
        <v>-84.311377245508979</v>
      </c>
      <c r="L128" s="53">
        <v>0</v>
      </c>
      <c r="M128" s="53">
        <v>0</v>
      </c>
      <c r="N128" s="53">
        <v>0</v>
      </c>
      <c r="O128" s="54">
        <v>0</v>
      </c>
      <c r="P128" s="53" t="s">
        <v>283</v>
      </c>
      <c r="Q128" s="53">
        <f t="shared" si="14"/>
        <v>37</v>
      </c>
      <c r="R128" s="53">
        <f t="shared" si="15"/>
        <v>11</v>
      </c>
      <c r="S128" s="53">
        <f t="shared" si="12"/>
        <v>835</v>
      </c>
      <c r="T128" s="54">
        <f t="shared" si="13"/>
        <v>131</v>
      </c>
      <c r="U128" s="53">
        <f t="shared" si="11"/>
        <v>-84.311377245508979</v>
      </c>
    </row>
    <row r="129" spans="1:21" x14ac:dyDescent="0.2">
      <c r="A129" s="52" t="s">
        <v>142</v>
      </c>
      <c r="B129" s="53">
        <v>100</v>
      </c>
      <c r="C129" s="53">
        <v>110</v>
      </c>
      <c r="D129" s="53">
        <v>1099</v>
      </c>
      <c r="E129" s="53">
        <v>677</v>
      </c>
      <c r="F129" s="53">
        <f t="shared" si="8"/>
        <v>-38.398544131028203</v>
      </c>
      <c r="G129" s="53">
        <v>76</v>
      </c>
      <c r="H129" s="53">
        <v>146</v>
      </c>
      <c r="I129" s="53">
        <v>1030</v>
      </c>
      <c r="J129" s="53">
        <v>844</v>
      </c>
      <c r="K129" s="53">
        <f t="shared" si="9"/>
        <v>-18.058252427184467</v>
      </c>
      <c r="L129" s="53">
        <v>0</v>
      </c>
      <c r="M129" s="53">
        <v>0</v>
      </c>
      <c r="N129" s="53">
        <v>0</v>
      </c>
      <c r="O129" s="54">
        <v>0</v>
      </c>
      <c r="P129" s="53" t="s">
        <v>283</v>
      </c>
      <c r="Q129" s="53">
        <f t="shared" si="14"/>
        <v>76</v>
      </c>
      <c r="R129" s="53">
        <f t="shared" si="15"/>
        <v>146</v>
      </c>
      <c r="S129" s="53">
        <f t="shared" si="12"/>
        <v>1030</v>
      </c>
      <c r="T129" s="54">
        <f t="shared" si="13"/>
        <v>844</v>
      </c>
      <c r="U129" s="53">
        <f t="shared" si="11"/>
        <v>-18.058252427184467</v>
      </c>
    </row>
    <row r="130" spans="1:21" x14ac:dyDescent="0.2">
      <c r="A130" s="52" t="s">
        <v>143</v>
      </c>
      <c r="B130" s="53">
        <v>11</v>
      </c>
      <c r="C130" s="53">
        <v>12</v>
      </c>
      <c r="D130" s="53">
        <v>371</v>
      </c>
      <c r="E130" s="53">
        <v>12</v>
      </c>
      <c r="F130" s="53">
        <f t="shared" si="8"/>
        <v>-96.7654986522911</v>
      </c>
      <c r="G130" s="53">
        <v>57</v>
      </c>
      <c r="H130" s="53">
        <v>0</v>
      </c>
      <c r="I130" s="53">
        <v>412</v>
      </c>
      <c r="J130" s="53">
        <v>0</v>
      </c>
      <c r="K130" s="53">
        <f t="shared" si="9"/>
        <v>-100</v>
      </c>
      <c r="L130" s="53">
        <v>2</v>
      </c>
      <c r="M130" s="53">
        <v>0</v>
      </c>
      <c r="N130" s="53">
        <v>2</v>
      </c>
      <c r="O130" s="54">
        <v>0</v>
      </c>
      <c r="P130" s="53">
        <f>(O130-N130)/N130*100</f>
        <v>-100</v>
      </c>
      <c r="Q130" s="53">
        <f t="shared" si="14"/>
        <v>59</v>
      </c>
      <c r="R130" s="53">
        <f t="shared" si="15"/>
        <v>0</v>
      </c>
      <c r="S130" s="53">
        <f t="shared" si="12"/>
        <v>414</v>
      </c>
      <c r="T130" s="54">
        <f t="shared" si="13"/>
        <v>0</v>
      </c>
      <c r="U130" s="53">
        <f t="shared" si="11"/>
        <v>-100</v>
      </c>
    </row>
    <row r="131" spans="1:21" x14ac:dyDescent="0.2">
      <c r="A131" s="52" t="s">
        <v>144</v>
      </c>
      <c r="B131" s="53">
        <v>971</v>
      </c>
      <c r="C131" s="53">
        <v>0</v>
      </c>
      <c r="D131" s="53">
        <v>971</v>
      </c>
      <c r="E131" s="53">
        <v>2386</v>
      </c>
      <c r="F131" s="53">
        <f t="shared" si="8"/>
        <v>145.72605561277035</v>
      </c>
      <c r="G131" s="53">
        <v>450</v>
      </c>
      <c r="H131" s="53">
        <v>328</v>
      </c>
      <c r="I131" s="53">
        <v>450</v>
      </c>
      <c r="J131" s="53">
        <v>2351</v>
      </c>
      <c r="K131" s="53">
        <f t="shared" si="9"/>
        <v>422.4444444444444</v>
      </c>
      <c r="L131" s="53">
        <v>0</v>
      </c>
      <c r="M131" s="53">
        <v>0</v>
      </c>
      <c r="N131" s="53">
        <v>0</v>
      </c>
      <c r="O131" s="54">
        <v>0</v>
      </c>
      <c r="P131" s="53" t="s">
        <v>283</v>
      </c>
      <c r="Q131" s="53">
        <f t="shared" si="14"/>
        <v>450</v>
      </c>
      <c r="R131" s="53">
        <f t="shared" si="15"/>
        <v>328</v>
      </c>
      <c r="S131" s="53">
        <f t="shared" si="12"/>
        <v>450</v>
      </c>
      <c r="T131" s="54">
        <f t="shared" si="13"/>
        <v>2351</v>
      </c>
      <c r="U131" s="53">
        <f t="shared" si="11"/>
        <v>422.4444444444444</v>
      </c>
    </row>
    <row r="132" spans="1:21" x14ac:dyDescent="0.2">
      <c r="A132" s="52" t="s">
        <v>145</v>
      </c>
      <c r="B132" s="53">
        <v>18</v>
      </c>
      <c r="C132" s="53">
        <v>30</v>
      </c>
      <c r="D132" s="53">
        <v>765</v>
      </c>
      <c r="E132" s="53">
        <v>189</v>
      </c>
      <c r="F132" s="53">
        <f t="shared" si="8"/>
        <v>-75.294117647058826</v>
      </c>
      <c r="G132" s="53">
        <v>68</v>
      </c>
      <c r="H132" s="53">
        <v>10</v>
      </c>
      <c r="I132" s="53">
        <v>1038</v>
      </c>
      <c r="J132" s="53">
        <v>185</v>
      </c>
      <c r="K132" s="53">
        <f t="shared" si="9"/>
        <v>-82.177263969171491</v>
      </c>
      <c r="L132" s="53">
        <v>0</v>
      </c>
      <c r="M132" s="53">
        <v>0</v>
      </c>
      <c r="N132" s="53">
        <v>0</v>
      </c>
      <c r="O132" s="54">
        <v>0</v>
      </c>
      <c r="P132" s="53" t="s">
        <v>283</v>
      </c>
      <c r="Q132" s="53">
        <f t="shared" si="14"/>
        <v>68</v>
      </c>
      <c r="R132" s="53">
        <f t="shared" si="15"/>
        <v>10</v>
      </c>
      <c r="S132" s="53">
        <f t="shared" si="12"/>
        <v>1038</v>
      </c>
      <c r="T132" s="54">
        <f t="shared" si="13"/>
        <v>185</v>
      </c>
      <c r="U132" s="53">
        <f t="shared" si="11"/>
        <v>-82.177263969171491</v>
      </c>
    </row>
    <row r="133" spans="1:21" x14ac:dyDescent="0.2">
      <c r="A133" s="52" t="s">
        <v>146</v>
      </c>
      <c r="B133" s="53">
        <v>0</v>
      </c>
      <c r="C133" s="53">
        <v>101</v>
      </c>
      <c r="D133" s="53">
        <v>2</v>
      </c>
      <c r="E133" s="53">
        <v>1134</v>
      </c>
      <c r="F133" s="53">
        <f t="shared" si="8"/>
        <v>56600</v>
      </c>
      <c r="G133" s="53">
        <v>0</v>
      </c>
      <c r="H133" s="53">
        <v>124</v>
      </c>
      <c r="I133" s="53">
        <v>0</v>
      </c>
      <c r="J133" s="53">
        <v>992</v>
      </c>
      <c r="K133" s="53" t="s">
        <v>283</v>
      </c>
      <c r="L133" s="53">
        <v>0</v>
      </c>
      <c r="M133" s="53">
        <v>0</v>
      </c>
      <c r="N133" s="53">
        <v>0</v>
      </c>
      <c r="O133" s="54">
        <v>0</v>
      </c>
      <c r="P133" s="53" t="s">
        <v>283</v>
      </c>
      <c r="Q133" s="53">
        <f t="shared" si="14"/>
        <v>0</v>
      </c>
      <c r="R133" s="53">
        <f t="shared" si="15"/>
        <v>124</v>
      </c>
      <c r="S133" s="53">
        <f t="shared" si="12"/>
        <v>0</v>
      </c>
      <c r="T133" s="54">
        <f t="shared" si="13"/>
        <v>992</v>
      </c>
      <c r="U133" s="53" t="s">
        <v>283</v>
      </c>
    </row>
    <row r="134" spans="1:21" x14ac:dyDescent="0.2">
      <c r="A134" s="52" t="s">
        <v>147</v>
      </c>
      <c r="B134" s="53">
        <v>0</v>
      </c>
      <c r="C134" s="53">
        <v>0</v>
      </c>
      <c r="D134" s="53">
        <v>0</v>
      </c>
      <c r="E134" s="53">
        <v>0</v>
      </c>
      <c r="F134" s="53" t="s">
        <v>283</v>
      </c>
      <c r="G134" s="53">
        <v>0</v>
      </c>
      <c r="H134" s="53">
        <v>0</v>
      </c>
      <c r="I134" s="53">
        <v>0</v>
      </c>
      <c r="J134" s="53">
        <v>998</v>
      </c>
      <c r="K134" s="53" t="s">
        <v>283</v>
      </c>
      <c r="L134" s="53">
        <v>0</v>
      </c>
      <c r="M134" s="53">
        <v>0</v>
      </c>
      <c r="N134" s="53">
        <v>0</v>
      </c>
      <c r="O134" s="54">
        <v>0</v>
      </c>
      <c r="P134" s="53" t="s">
        <v>283</v>
      </c>
      <c r="Q134" s="53">
        <f t="shared" si="14"/>
        <v>0</v>
      </c>
      <c r="R134" s="53">
        <f t="shared" si="15"/>
        <v>0</v>
      </c>
      <c r="S134" s="53">
        <f t="shared" si="12"/>
        <v>0</v>
      </c>
      <c r="T134" s="54">
        <f t="shared" si="13"/>
        <v>998</v>
      </c>
      <c r="U134" s="53" t="s">
        <v>283</v>
      </c>
    </row>
    <row r="135" spans="1:21" x14ac:dyDescent="0.2">
      <c r="A135" s="49" t="s">
        <v>121</v>
      </c>
      <c r="B135" s="55">
        <v>2088</v>
      </c>
      <c r="C135" s="55">
        <v>913</v>
      </c>
      <c r="D135" s="55">
        <v>13697</v>
      </c>
      <c r="E135" s="55">
        <v>11633</v>
      </c>
      <c r="F135" s="55">
        <f t="shared" si="8"/>
        <v>-15.068993210192014</v>
      </c>
      <c r="G135" s="55">
        <v>1403</v>
      </c>
      <c r="H135" s="55">
        <v>1013</v>
      </c>
      <c r="I135" s="55">
        <v>11511</v>
      </c>
      <c r="J135" s="55">
        <v>9611</v>
      </c>
      <c r="K135" s="55">
        <f t="shared" si="9"/>
        <v>-16.505950829641215</v>
      </c>
      <c r="L135" s="55">
        <v>245</v>
      </c>
      <c r="M135" s="55">
        <v>77</v>
      </c>
      <c r="N135" s="55">
        <v>2595</v>
      </c>
      <c r="O135" s="56">
        <v>4075</v>
      </c>
      <c r="P135" s="55">
        <f t="shared" si="10"/>
        <v>57.032755298651253</v>
      </c>
      <c r="Q135" s="55">
        <f t="shared" si="14"/>
        <v>1648</v>
      </c>
      <c r="R135" s="55">
        <f t="shared" si="15"/>
        <v>1090</v>
      </c>
      <c r="S135" s="55">
        <f t="shared" si="12"/>
        <v>14106</v>
      </c>
      <c r="T135" s="56">
        <f t="shared" si="13"/>
        <v>13686</v>
      </c>
      <c r="U135" s="55">
        <f t="shared" si="11"/>
        <v>-2.9774564015312635</v>
      </c>
    </row>
    <row r="136" spans="1:21" x14ac:dyDescent="0.2">
      <c r="A136" s="49" t="s">
        <v>148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1"/>
      <c r="P136" s="50"/>
      <c r="Q136" s="50"/>
      <c r="R136" s="50"/>
      <c r="S136" s="50"/>
      <c r="T136" s="51"/>
      <c r="U136" s="50"/>
    </row>
    <row r="137" spans="1:21" x14ac:dyDescent="0.2">
      <c r="A137" s="52" t="s">
        <v>149</v>
      </c>
      <c r="B137" s="53">
        <v>162</v>
      </c>
      <c r="C137" s="53">
        <v>541</v>
      </c>
      <c r="D137" s="53">
        <v>5598</v>
      </c>
      <c r="E137" s="53">
        <v>4796</v>
      </c>
      <c r="F137" s="53">
        <f t="shared" si="8"/>
        <v>-14.326545194712399</v>
      </c>
      <c r="G137" s="53">
        <v>167</v>
      </c>
      <c r="H137" s="53">
        <v>545</v>
      </c>
      <c r="I137" s="53">
        <v>5534</v>
      </c>
      <c r="J137" s="53">
        <v>4926</v>
      </c>
      <c r="K137" s="53">
        <f t="shared" si="9"/>
        <v>-10.986628117094325</v>
      </c>
      <c r="L137" s="53">
        <v>0</v>
      </c>
      <c r="M137" s="53">
        <v>0</v>
      </c>
      <c r="N137" s="53">
        <v>0</v>
      </c>
      <c r="O137" s="54">
        <v>0</v>
      </c>
      <c r="P137" s="53" t="s">
        <v>283</v>
      </c>
      <c r="Q137" s="53">
        <f t="shared" si="14"/>
        <v>167</v>
      </c>
      <c r="R137" s="53">
        <f t="shared" si="15"/>
        <v>545</v>
      </c>
      <c r="S137" s="53">
        <f t="shared" si="12"/>
        <v>5534</v>
      </c>
      <c r="T137" s="54">
        <f t="shared" si="13"/>
        <v>4926</v>
      </c>
      <c r="U137" s="53">
        <f t="shared" si="11"/>
        <v>-10.986628117094325</v>
      </c>
    </row>
    <row r="138" spans="1:21" x14ac:dyDescent="0.2">
      <c r="A138" s="52" t="s">
        <v>150</v>
      </c>
      <c r="B138" s="53">
        <v>0</v>
      </c>
      <c r="C138" s="53">
        <v>360</v>
      </c>
      <c r="D138" s="53">
        <v>0</v>
      </c>
      <c r="E138" s="53">
        <v>1833</v>
      </c>
      <c r="F138" s="53" t="s">
        <v>283</v>
      </c>
      <c r="G138" s="53">
        <v>0</v>
      </c>
      <c r="H138" s="53">
        <v>460</v>
      </c>
      <c r="I138" s="53">
        <v>0</v>
      </c>
      <c r="J138" s="53">
        <v>1545</v>
      </c>
      <c r="K138" s="53" t="s">
        <v>283</v>
      </c>
      <c r="L138" s="53">
        <v>0</v>
      </c>
      <c r="M138" s="53">
        <v>0</v>
      </c>
      <c r="N138" s="53">
        <v>0</v>
      </c>
      <c r="O138" s="54">
        <v>0</v>
      </c>
      <c r="P138" s="53" t="s">
        <v>283</v>
      </c>
      <c r="Q138" s="53">
        <f t="shared" si="14"/>
        <v>0</v>
      </c>
      <c r="R138" s="53">
        <f t="shared" si="15"/>
        <v>460</v>
      </c>
      <c r="S138" s="53">
        <f t="shared" si="12"/>
        <v>0</v>
      </c>
      <c r="T138" s="54">
        <f t="shared" si="13"/>
        <v>1545</v>
      </c>
      <c r="U138" s="53" t="s">
        <v>283</v>
      </c>
    </row>
    <row r="139" spans="1:21" x14ac:dyDescent="0.2">
      <c r="A139" s="52" t="s">
        <v>151</v>
      </c>
      <c r="B139" s="53">
        <v>0</v>
      </c>
      <c r="C139" s="53">
        <v>4</v>
      </c>
      <c r="D139" s="53">
        <v>1375</v>
      </c>
      <c r="E139" s="53">
        <v>5</v>
      </c>
      <c r="F139" s="53">
        <f t="shared" si="8"/>
        <v>-99.63636363636364</v>
      </c>
      <c r="G139" s="53">
        <v>189</v>
      </c>
      <c r="H139" s="53">
        <v>0</v>
      </c>
      <c r="I139" s="53">
        <v>1354</v>
      </c>
      <c r="J139" s="53">
        <v>1</v>
      </c>
      <c r="K139" s="53">
        <f t="shared" si="9"/>
        <v>-99.926144756277694</v>
      </c>
      <c r="L139" s="53">
        <v>0</v>
      </c>
      <c r="M139" s="53">
        <v>0</v>
      </c>
      <c r="N139" s="53">
        <v>1</v>
      </c>
      <c r="O139" s="54">
        <v>0</v>
      </c>
      <c r="P139" s="53">
        <f t="shared" si="10"/>
        <v>-100</v>
      </c>
      <c r="Q139" s="53">
        <f t="shared" si="14"/>
        <v>189</v>
      </c>
      <c r="R139" s="53">
        <f t="shared" si="15"/>
        <v>0</v>
      </c>
      <c r="S139" s="53">
        <f t="shared" si="12"/>
        <v>1355</v>
      </c>
      <c r="T139" s="54">
        <f t="shared" si="13"/>
        <v>1</v>
      </c>
      <c r="U139" s="53">
        <f t="shared" si="11"/>
        <v>-99.926199261992622</v>
      </c>
    </row>
    <row r="140" spans="1:21" x14ac:dyDescent="0.2">
      <c r="A140" s="52" t="s">
        <v>152</v>
      </c>
      <c r="B140" s="53">
        <v>278</v>
      </c>
      <c r="C140" s="53">
        <v>1264</v>
      </c>
      <c r="D140" s="53">
        <v>10440</v>
      </c>
      <c r="E140" s="53">
        <v>7379</v>
      </c>
      <c r="F140" s="53">
        <f t="shared" ref="F140:F202" si="16">(E140-D140)/D140*100</f>
        <v>-29.319923371647512</v>
      </c>
      <c r="G140" s="53">
        <v>228</v>
      </c>
      <c r="H140" s="53">
        <v>1169</v>
      </c>
      <c r="I140" s="53">
        <v>10479</v>
      </c>
      <c r="J140" s="53">
        <v>7730</v>
      </c>
      <c r="K140" s="53">
        <f t="shared" ref="K140:K202" si="17">(J140-I140)/I140*100</f>
        <v>-26.233419219391163</v>
      </c>
      <c r="L140" s="53">
        <v>21</v>
      </c>
      <c r="M140" s="53">
        <v>20</v>
      </c>
      <c r="N140" s="53">
        <v>65</v>
      </c>
      <c r="O140" s="54">
        <v>40</v>
      </c>
      <c r="P140" s="53">
        <f t="shared" ref="P140:P202" si="18">(O140-N140)/N140*100</f>
        <v>-38.461538461538467</v>
      </c>
      <c r="Q140" s="53">
        <f t="shared" si="14"/>
        <v>249</v>
      </c>
      <c r="R140" s="53">
        <f t="shared" si="15"/>
        <v>1189</v>
      </c>
      <c r="S140" s="53">
        <f t="shared" si="12"/>
        <v>10544</v>
      </c>
      <c r="T140" s="54">
        <f t="shared" si="13"/>
        <v>7770</v>
      </c>
      <c r="U140" s="53">
        <f t="shared" ref="U140:U202" si="19">(T140-S140)/S140*100</f>
        <v>-26.308801213960546</v>
      </c>
    </row>
    <row r="141" spans="1:21" x14ac:dyDescent="0.2">
      <c r="A141" s="52" t="s">
        <v>153</v>
      </c>
      <c r="B141" s="53">
        <v>0</v>
      </c>
      <c r="C141" s="53">
        <v>0</v>
      </c>
      <c r="D141" s="53">
        <v>130</v>
      </c>
      <c r="E141" s="53">
        <v>0</v>
      </c>
      <c r="F141" s="53">
        <f t="shared" si="16"/>
        <v>-100</v>
      </c>
      <c r="G141" s="53">
        <v>86</v>
      </c>
      <c r="H141" s="53">
        <v>74</v>
      </c>
      <c r="I141" s="53">
        <v>1174</v>
      </c>
      <c r="J141" s="53">
        <v>929</v>
      </c>
      <c r="K141" s="53">
        <f t="shared" si="17"/>
        <v>-20.868824531516182</v>
      </c>
      <c r="L141" s="53">
        <v>0</v>
      </c>
      <c r="M141" s="53">
        <v>0</v>
      </c>
      <c r="N141" s="53">
        <v>0</v>
      </c>
      <c r="O141" s="54">
        <v>0</v>
      </c>
      <c r="P141" s="53" t="s">
        <v>283</v>
      </c>
      <c r="Q141" s="53">
        <f t="shared" ref="Q141:Q204" si="20">G141+L141</f>
        <v>86</v>
      </c>
      <c r="R141" s="53">
        <f t="shared" ref="R141:R204" si="21">H141+M141</f>
        <v>74</v>
      </c>
      <c r="S141" s="53">
        <f t="shared" ref="S141:S204" si="22">I141+N141</f>
        <v>1174</v>
      </c>
      <c r="T141" s="54">
        <f t="shared" ref="T141:T204" si="23">J141+O141</f>
        <v>929</v>
      </c>
      <c r="U141" s="53">
        <f t="shared" si="19"/>
        <v>-20.868824531516182</v>
      </c>
    </row>
    <row r="142" spans="1:21" x14ac:dyDescent="0.2">
      <c r="A142" s="49" t="s">
        <v>121</v>
      </c>
      <c r="B142" s="55">
        <v>440</v>
      </c>
      <c r="C142" s="55">
        <v>2169</v>
      </c>
      <c r="D142" s="55">
        <v>17543</v>
      </c>
      <c r="E142" s="55">
        <v>14013</v>
      </c>
      <c r="F142" s="55">
        <f t="shared" si="16"/>
        <v>-20.121985977312889</v>
      </c>
      <c r="G142" s="55">
        <v>670</v>
      </c>
      <c r="H142" s="55">
        <v>2248</v>
      </c>
      <c r="I142" s="55">
        <v>18541</v>
      </c>
      <c r="J142" s="55">
        <v>15131</v>
      </c>
      <c r="K142" s="55">
        <f t="shared" si="17"/>
        <v>-18.391672509573379</v>
      </c>
      <c r="L142" s="55">
        <v>21</v>
      </c>
      <c r="M142" s="55">
        <v>20</v>
      </c>
      <c r="N142" s="55">
        <v>66</v>
      </c>
      <c r="O142" s="56">
        <v>40</v>
      </c>
      <c r="P142" s="55">
        <f t="shared" si="18"/>
        <v>-39.393939393939391</v>
      </c>
      <c r="Q142" s="55">
        <f t="shared" si="20"/>
        <v>691</v>
      </c>
      <c r="R142" s="55">
        <f t="shared" si="21"/>
        <v>2268</v>
      </c>
      <c r="S142" s="55">
        <f t="shared" si="22"/>
        <v>18607</v>
      </c>
      <c r="T142" s="56">
        <f t="shared" si="23"/>
        <v>15171</v>
      </c>
      <c r="U142" s="55">
        <f t="shared" si="19"/>
        <v>-18.466168646208416</v>
      </c>
    </row>
    <row r="143" spans="1:21" x14ac:dyDescent="0.2">
      <c r="A143" s="49" t="s">
        <v>292</v>
      </c>
      <c r="B143" s="55">
        <v>97617</v>
      </c>
      <c r="C143" s="55">
        <v>118418</v>
      </c>
      <c r="D143" s="55">
        <v>950303</v>
      </c>
      <c r="E143" s="55">
        <v>875253</v>
      </c>
      <c r="F143" s="55">
        <f t="shared" si="16"/>
        <v>-7.8974811191798828</v>
      </c>
      <c r="G143" s="55">
        <v>81231</v>
      </c>
      <c r="H143" s="55">
        <v>111494</v>
      </c>
      <c r="I143" s="55">
        <v>806881</v>
      </c>
      <c r="J143" s="55">
        <v>788601</v>
      </c>
      <c r="K143" s="55">
        <f t="shared" si="17"/>
        <v>-2.265513749859025</v>
      </c>
      <c r="L143" s="55">
        <v>13266</v>
      </c>
      <c r="M143" s="55">
        <v>12064</v>
      </c>
      <c r="N143" s="55">
        <v>146588</v>
      </c>
      <c r="O143" s="56">
        <v>111748</v>
      </c>
      <c r="P143" s="55">
        <f t="shared" si="18"/>
        <v>-23.767293366442001</v>
      </c>
      <c r="Q143" s="55">
        <f t="shared" si="20"/>
        <v>94497</v>
      </c>
      <c r="R143" s="55">
        <f t="shared" si="21"/>
        <v>123558</v>
      </c>
      <c r="S143" s="55">
        <f t="shared" si="22"/>
        <v>953469</v>
      </c>
      <c r="T143" s="56">
        <f t="shared" si="23"/>
        <v>900349</v>
      </c>
      <c r="U143" s="55">
        <f t="shared" si="19"/>
        <v>-5.5712351424115525</v>
      </c>
    </row>
    <row r="144" spans="1:21" x14ac:dyDescent="0.2">
      <c r="A144" s="49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6"/>
      <c r="P144" s="55"/>
      <c r="Q144" s="55"/>
      <c r="R144" s="55"/>
      <c r="S144" s="55"/>
      <c r="T144" s="56"/>
      <c r="U144" s="55"/>
    </row>
    <row r="145" spans="1:21" x14ac:dyDescent="0.2">
      <c r="A145" s="73" t="s">
        <v>319</v>
      </c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6"/>
      <c r="P145" s="55"/>
      <c r="Q145" s="55"/>
      <c r="R145" s="55"/>
      <c r="S145" s="55"/>
      <c r="T145" s="56"/>
      <c r="U145" s="55"/>
    </row>
    <row r="146" spans="1:21" x14ac:dyDescent="0.2">
      <c r="A146" s="37" t="s">
        <v>27</v>
      </c>
      <c r="B146" s="39">
        <v>920</v>
      </c>
      <c r="C146" s="40">
        <v>660</v>
      </c>
      <c r="D146" s="40">
        <v>9755</v>
      </c>
      <c r="E146" s="41">
        <v>7107</v>
      </c>
      <c r="F146" s="40">
        <f t="shared" si="16"/>
        <v>-27.145053818554587</v>
      </c>
      <c r="G146" s="39">
        <v>701</v>
      </c>
      <c r="H146" s="40">
        <v>394</v>
      </c>
      <c r="I146" s="40">
        <v>7624</v>
      </c>
      <c r="J146" s="41">
        <v>4073</v>
      </c>
      <c r="K146" s="40">
        <f t="shared" si="17"/>
        <v>-46.576600209863592</v>
      </c>
      <c r="L146" s="39">
        <v>243</v>
      </c>
      <c r="M146" s="40">
        <v>77</v>
      </c>
      <c r="N146" s="40">
        <v>2593</v>
      </c>
      <c r="O146" s="41">
        <v>4075</v>
      </c>
      <c r="P146" s="40">
        <f t="shared" si="18"/>
        <v>57.153875819514077</v>
      </c>
      <c r="Q146" s="39">
        <f t="shared" si="20"/>
        <v>944</v>
      </c>
      <c r="R146" s="40">
        <f t="shared" si="21"/>
        <v>471</v>
      </c>
      <c r="S146" s="40">
        <f t="shared" si="22"/>
        <v>10217</v>
      </c>
      <c r="T146" s="41">
        <f t="shared" si="23"/>
        <v>8148</v>
      </c>
      <c r="U146" s="40">
        <f t="shared" si="19"/>
        <v>-20.250562787511011</v>
      </c>
    </row>
    <row r="147" spans="1:21" x14ac:dyDescent="0.2">
      <c r="A147" s="37" t="s">
        <v>29</v>
      </c>
      <c r="B147" s="39">
        <v>175</v>
      </c>
      <c r="C147" s="40">
        <v>0</v>
      </c>
      <c r="D147" s="40">
        <v>1297</v>
      </c>
      <c r="E147" s="41">
        <v>774</v>
      </c>
      <c r="F147" s="40">
        <f t="shared" si="16"/>
        <v>-40.323824209714729</v>
      </c>
      <c r="G147" s="39">
        <v>150</v>
      </c>
      <c r="H147" s="40">
        <v>0</v>
      </c>
      <c r="I147" s="40">
        <v>1397</v>
      </c>
      <c r="J147" s="41">
        <v>737</v>
      </c>
      <c r="K147" s="40">
        <f t="shared" si="17"/>
        <v>-47.244094488188978</v>
      </c>
      <c r="L147" s="39">
        <v>25</v>
      </c>
      <c r="M147" s="40">
        <v>0</v>
      </c>
      <c r="N147" s="40">
        <v>38</v>
      </c>
      <c r="O147" s="41">
        <v>0</v>
      </c>
      <c r="P147" s="40">
        <f t="shared" si="18"/>
        <v>-100</v>
      </c>
      <c r="Q147" s="39">
        <f t="shared" si="20"/>
        <v>175</v>
      </c>
      <c r="R147" s="40">
        <f t="shared" si="21"/>
        <v>0</v>
      </c>
      <c r="S147" s="40">
        <f t="shared" si="22"/>
        <v>1435</v>
      </c>
      <c r="T147" s="41">
        <f t="shared" si="23"/>
        <v>737</v>
      </c>
      <c r="U147" s="40">
        <f t="shared" si="19"/>
        <v>-48.641114982578401</v>
      </c>
    </row>
    <row r="148" spans="1:21" x14ac:dyDescent="0.2">
      <c r="A148" s="37" t="s">
        <v>30</v>
      </c>
      <c r="B148" s="39">
        <v>12419</v>
      </c>
      <c r="C148" s="40">
        <v>5623</v>
      </c>
      <c r="D148" s="40">
        <v>106469</v>
      </c>
      <c r="E148" s="41">
        <v>59924</v>
      </c>
      <c r="F148" s="40">
        <f t="shared" si="16"/>
        <v>-43.71695047384685</v>
      </c>
      <c r="G148" s="39">
        <v>4019</v>
      </c>
      <c r="H148" s="40">
        <v>2811</v>
      </c>
      <c r="I148" s="40">
        <v>37470</v>
      </c>
      <c r="J148" s="41">
        <v>24611</v>
      </c>
      <c r="K148" s="40">
        <f t="shared" si="17"/>
        <v>-34.318121163597546</v>
      </c>
      <c r="L148" s="39">
        <v>4559</v>
      </c>
      <c r="M148" s="40">
        <v>2263</v>
      </c>
      <c r="N148" s="40">
        <v>70063</v>
      </c>
      <c r="O148" s="41">
        <v>37296</v>
      </c>
      <c r="P148" s="40">
        <f t="shared" si="18"/>
        <v>-46.767908882006196</v>
      </c>
      <c r="Q148" s="39">
        <f t="shared" si="20"/>
        <v>8578</v>
      </c>
      <c r="R148" s="40">
        <f t="shared" si="21"/>
        <v>5074</v>
      </c>
      <c r="S148" s="40">
        <f t="shared" si="22"/>
        <v>107533</v>
      </c>
      <c r="T148" s="41">
        <f t="shared" si="23"/>
        <v>61907</v>
      </c>
      <c r="U148" s="40">
        <f t="shared" si="19"/>
        <v>-42.429765746329032</v>
      </c>
    </row>
    <row r="149" spans="1:21" x14ac:dyDescent="0.2">
      <c r="A149" s="37" t="s">
        <v>32</v>
      </c>
      <c r="B149" s="39">
        <v>0</v>
      </c>
      <c r="C149" s="40">
        <v>0</v>
      </c>
      <c r="D149" s="40">
        <v>0</v>
      </c>
      <c r="E149" s="41">
        <v>0</v>
      </c>
      <c r="F149" s="40" t="s">
        <v>283</v>
      </c>
      <c r="G149" s="39">
        <v>0</v>
      </c>
      <c r="H149" s="40">
        <v>0</v>
      </c>
      <c r="I149" s="40">
        <v>25</v>
      </c>
      <c r="J149" s="41">
        <v>0</v>
      </c>
      <c r="K149" s="40">
        <f t="shared" si="17"/>
        <v>-100</v>
      </c>
      <c r="L149" s="39">
        <v>0</v>
      </c>
      <c r="M149" s="40">
        <v>0</v>
      </c>
      <c r="N149" s="40">
        <v>0</v>
      </c>
      <c r="O149" s="41">
        <v>0</v>
      </c>
      <c r="P149" s="40" t="s">
        <v>283</v>
      </c>
      <c r="Q149" s="39">
        <f t="shared" si="20"/>
        <v>0</v>
      </c>
      <c r="R149" s="40">
        <f t="shared" si="21"/>
        <v>0</v>
      </c>
      <c r="S149" s="40">
        <f t="shared" si="22"/>
        <v>25</v>
      </c>
      <c r="T149" s="41">
        <f t="shared" si="23"/>
        <v>0</v>
      </c>
      <c r="U149" s="40">
        <f t="shared" si="19"/>
        <v>-100</v>
      </c>
    </row>
    <row r="150" spans="1:21" x14ac:dyDescent="0.2">
      <c r="A150" s="37" t="s">
        <v>33</v>
      </c>
      <c r="B150" s="39">
        <v>30</v>
      </c>
      <c r="C150" s="40">
        <v>1202</v>
      </c>
      <c r="D150" s="40">
        <v>13584</v>
      </c>
      <c r="E150" s="41">
        <v>7827</v>
      </c>
      <c r="F150" s="40">
        <f t="shared" si="16"/>
        <v>-42.380742049469966</v>
      </c>
      <c r="G150" s="39">
        <v>213</v>
      </c>
      <c r="H150" s="40">
        <v>1221</v>
      </c>
      <c r="I150" s="40">
        <v>14634</v>
      </c>
      <c r="J150" s="41">
        <v>7687</v>
      </c>
      <c r="K150" s="40">
        <f t="shared" si="17"/>
        <v>-47.471641383080495</v>
      </c>
      <c r="L150" s="39">
        <v>60</v>
      </c>
      <c r="M150" s="40">
        <v>63</v>
      </c>
      <c r="N150" s="40">
        <v>935</v>
      </c>
      <c r="O150" s="41">
        <v>1025</v>
      </c>
      <c r="P150" s="40">
        <f t="shared" si="18"/>
        <v>9.6256684491978604</v>
      </c>
      <c r="Q150" s="39">
        <f t="shared" si="20"/>
        <v>273</v>
      </c>
      <c r="R150" s="40">
        <f t="shared" si="21"/>
        <v>1284</v>
      </c>
      <c r="S150" s="40">
        <f t="shared" si="22"/>
        <v>15569</v>
      </c>
      <c r="T150" s="41">
        <f t="shared" si="23"/>
        <v>8712</v>
      </c>
      <c r="U150" s="40">
        <f t="shared" si="19"/>
        <v>-44.04264885349091</v>
      </c>
    </row>
    <row r="151" spans="1:21" x14ac:dyDescent="0.2">
      <c r="A151" s="37" t="s">
        <v>34</v>
      </c>
      <c r="B151" s="39">
        <v>16538</v>
      </c>
      <c r="C151" s="40">
        <v>26115</v>
      </c>
      <c r="D151" s="40">
        <v>193351</v>
      </c>
      <c r="E151" s="41">
        <v>187438</v>
      </c>
      <c r="F151" s="40">
        <f t="shared" si="16"/>
        <v>-3.0581688225041503</v>
      </c>
      <c r="G151" s="39">
        <v>13709</v>
      </c>
      <c r="H151" s="40">
        <v>24209</v>
      </c>
      <c r="I151" s="40">
        <v>152874</v>
      </c>
      <c r="J151" s="41">
        <v>166837</v>
      </c>
      <c r="K151" s="40">
        <f t="shared" si="17"/>
        <v>9.1336656331357844</v>
      </c>
      <c r="L151" s="39">
        <v>4215</v>
      </c>
      <c r="M151" s="40">
        <v>2007</v>
      </c>
      <c r="N151" s="40">
        <v>39089</v>
      </c>
      <c r="O151" s="41">
        <v>21378</v>
      </c>
      <c r="P151" s="40">
        <f t="shared" si="18"/>
        <v>-45.309422088055463</v>
      </c>
      <c r="Q151" s="39">
        <f t="shared" si="20"/>
        <v>17924</v>
      </c>
      <c r="R151" s="40">
        <f t="shared" si="21"/>
        <v>26216</v>
      </c>
      <c r="S151" s="40">
        <f t="shared" si="22"/>
        <v>191963</v>
      </c>
      <c r="T151" s="41">
        <f t="shared" si="23"/>
        <v>188215</v>
      </c>
      <c r="U151" s="40">
        <f t="shared" si="19"/>
        <v>-1.9524595885665468</v>
      </c>
    </row>
    <row r="152" spans="1:21" x14ac:dyDescent="0.2">
      <c r="A152" s="37" t="s">
        <v>35</v>
      </c>
      <c r="B152" s="39">
        <v>97</v>
      </c>
      <c r="C152" s="40">
        <v>82</v>
      </c>
      <c r="D152" s="40">
        <v>1132</v>
      </c>
      <c r="E152" s="41">
        <v>160</v>
      </c>
      <c r="F152" s="40">
        <f t="shared" si="16"/>
        <v>-85.865724381625441</v>
      </c>
      <c r="G152" s="39">
        <v>115</v>
      </c>
      <c r="H152" s="40">
        <v>0</v>
      </c>
      <c r="I152" s="40">
        <v>1274</v>
      </c>
      <c r="J152" s="41">
        <v>0</v>
      </c>
      <c r="K152" s="40">
        <f t="shared" si="17"/>
        <v>-100</v>
      </c>
      <c r="L152" s="39">
        <v>2</v>
      </c>
      <c r="M152" s="40">
        <v>64</v>
      </c>
      <c r="N152" s="40">
        <v>78</v>
      </c>
      <c r="O152" s="41">
        <v>229</v>
      </c>
      <c r="P152" s="40">
        <f t="shared" si="18"/>
        <v>193.58974358974359</v>
      </c>
      <c r="Q152" s="39">
        <f t="shared" si="20"/>
        <v>117</v>
      </c>
      <c r="R152" s="40">
        <f t="shared" si="21"/>
        <v>64</v>
      </c>
      <c r="S152" s="40">
        <f t="shared" si="22"/>
        <v>1352</v>
      </c>
      <c r="T152" s="41">
        <f t="shared" si="23"/>
        <v>229</v>
      </c>
      <c r="U152" s="40">
        <f t="shared" si="19"/>
        <v>-83.062130177514788</v>
      </c>
    </row>
    <row r="153" spans="1:21" x14ac:dyDescent="0.2">
      <c r="A153" s="37" t="s">
        <v>36</v>
      </c>
      <c r="B153" s="39">
        <v>15990</v>
      </c>
      <c r="C153" s="40">
        <v>18649</v>
      </c>
      <c r="D153" s="40">
        <v>80986</v>
      </c>
      <c r="E153" s="41">
        <v>149217</v>
      </c>
      <c r="F153" s="40">
        <f t="shared" si="16"/>
        <v>84.250364260489462</v>
      </c>
      <c r="G153" s="39">
        <v>15450</v>
      </c>
      <c r="H153" s="40">
        <v>19056</v>
      </c>
      <c r="I153" s="40">
        <v>60677</v>
      </c>
      <c r="J153" s="41">
        <v>119884</v>
      </c>
      <c r="K153" s="40">
        <f t="shared" si="17"/>
        <v>97.577335728529761</v>
      </c>
      <c r="L153" s="39">
        <v>2811</v>
      </c>
      <c r="M153" s="40">
        <v>3618</v>
      </c>
      <c r="N153" s="40">
        <v>15307</v>
      </c>
      <c r="O153" s="41">
        <v>32138</v>
      </c>
      <c r="P153" s="40">
        <f t="shared" si="18"/>
        <v>109.9562291761939</v>
      </c>
      <c r="Q153" s="39">
        <f t="shared" si="20"/>
        <v>18261</v>
      </c>
      <c r="R153" s="40">
        <f t="shared" si="21"/>
        <v>22674</v>
      </c>
      <c r="S153" s="40">
        <f t="shared" si="22"/>
        <v>75984</v>
      </c>
      <c r="T153" s="41">
        <f t="shared" si="23"/>
        <v>152022</v>
      </c>
      <c r="U153" s="40">
        <f t="shared" si="19"/>
        <v>100.07106759317752</v>
      </c>
    </row>
    <row r="154" spans="1:21" x14ac:dyDescent="0.2">
      <c r="A154" s="37" t="s">
        <v>37</v>
      </c>
      <c r="B154" s="39">
        <v>20601</v>
      </c>
      <c r="C154" s="40">
        <v>21859</v>
      </c>
      <c r="D154" s="40">
        <v>169783</v>
      </c>
      <c r="E154" s="41">
        <v>125916</v>
      </c>
      <c r="F154" s="40">
        <f t="shared" si="16"/>
        <v>-25.837097942667992</v>
      </c>
      <c r="G154" s="39">
        <v>19455</v>
      </c>
      <c r="H154" s="40">
        <v>20498</v>
      </c>
      <c r="I154" s="40">
        <v>165619</v>
      </c>
      <c r="J154" s="41">
        <v>123507</v>
      </c>
      <c r="K154" s="40">
        <f t="shared" si="17"/>
        <v>-25.427034337847708</v>
      </c>
      <c r="L154" s="39">
        <v>411</v>
      </c>
      <c r="M154" s="40">
        <v>671</v>
      </c>
      <c r="N154" s="40">
        <v>9522</v>
      </c>
      <c r="O154" s="41">
        <v>4926</v>
      </c>
      <c r="P154" s="40">
        <f t="shared" si="18"/>
        <v>-48.267170762444863</v>
      </c>
      <c r="Q154" s="39">
        <f t="shared" si="20"/>
        <v>19866</v>
      </c>
      <c r="R154" s="40">
        <f t="shared" si="21"/>
        <v>21169</v>
      </c>
      <c r="S154" s="40">
        <f t="shared" si="22"/>
        <v>175141</v>
      </c>
      <c r="T154" s="41">
        <f t="shared" si="23"/>
        <v>128433</v>
      </c>
      <c r="U154" s="40">
        <f t="shared" si="19"/>
        <v>-26.668798282526652</v>
      </c>
    </row>
    <row r="155" spans="1:21" x14ac:dyDescent="0.2">
      <c r="A155" s="37" t="s">
        <v>39</v>
      </c>
      <c r="B155" s="39">
        <v>20062</v>
      </c>
      <c r="C155" s="40">
        <v>29199</v>
      </c>
      <c r="D155" s="40">
        <v>209146</v>
      </c>
      <c r="E155" s="41">
        <v>187731</v>
      </c>
      <c r="F155" s="40">
        <f t="shared" si="16"/>
        <v>-10.239258699664349</v>
      </c>
      <c r="G155" s="39">
        <v>16460</v>
      </c>
      <c r="H155" s="40">
        <v>23887</v>
      </c>
      <c r="I155" s="40">
        <v>200790</v>
      </c>
      <c r="J155" s="41">
        <v>176043</v>
      </c>
      <c r="K155" s="40">
        <f t="shared" si="17"/>
        <v>-12.324816972956821</v>
      </c>
      <c r="L155" s="39">
        <v>634</v>
      </c>
      <c r="M155" s="40">
        <v>2579</v>
      </c>
      <c r="N155" s="40">
        <v>5495</v>
      </c>
      <c r="O155" s="41">
        <v>5873</v>
      </c>
      <c r="P155" s="40">
        <f t="shared" si="18"/>
        <v>6.8789808917197455</v>
      </c>
      <c r="Q155" s="39">
        <f t="shared" si="20"/>
        <v>17094</v>
      </c>
      <c r="R155" s="40">
        <f t="shared" si="21"/>
        <v>26466</v>
      </c>
      <c r="S155" s="40">
        <f t="shared" si="22"/>
        <v>206285</v>
      </c>
      <c r="T155" s="41">
        <f t="shared" si="23"/>
        <v>181916</v>
      </c>
      <c r="U155" s="40">
        <f t="shared" si="19"/>
        <v>-11.813268051482172</v>
      </c>
    </row>
    <row r="156" spans="1:21" x14ac:dyDescent="0.2">
      <c r="A156" s="37" t="s">
        <v>40</v>
      </c>
      <c r="B156" s="39">
        <v>3019</v>
      </c>
      <c r="C156" s="40">
        <v>3192</v>
      </c>
      <c r="D156" s="40">
        <v>20028</v>
      </c>
      <c r="E156" s="41">
        <v>26752</v>
      </c>
      <c r="F156" s="40">
        <f t="shared" si="16"/>
        <v>33.572997803075694</v>
      </c>
      <c r="G156" s="39">
        <v>3130</v>
      </c>
      <c r="H156" s="40">
        <v>3602</v>
      </c>
      <c r="I156" s="40">
        <v>19060</v>
      </c>
      <c r="J156" s="41">
        <v>25740</v>
      </c>
      <c r="K156" s="40">
        <f t="shared" si="17"/>
        <v>35.047219307450156</v>
      </c>
      <c r="L156" s="39">
        <v>0</v>
      </c>
      <c r="M156" s="40">
        <v>0</v>
      </c>
      <c r="N156" s="40">
        <v>0</v>
      </c>
      <c r="O156" s="41">
        <v>0</v>
      </c>
      <c r="P156" s="40" t="s">
        <v>283</v>
      </c>
      <c r="Q156" s="39">
        <f t="shared" si="20"/>
        <v>3130</v>
      </c>
      <c r="R156" s="40">
        <f t="shared" si="21"/>
        <v>3602</v>
      </c>
      <c r="S156" s="40">
        <f t="shared" si="22"/>
        <v>19060</v>
      </c>
      <c r="T156" s="41">
        <f t="shared" si="23"/>
        <v>25740</v>
      </c>
      <c r="U156" s="40">
        <f t="shared" si="19"/>
        <v>35.047219307450156</v>
      </c>
    </row>
    <row r="157" spans="1:21" x14ac:dyDescent="0.2">
      <c r="A157" s="37" t="s">
        <v>41</v>
      </c>
      <c r="B157" s="39">
        <v>119</v>
      </c>
      <c r="C157" s="40">
        <v>2448</v>
      </c>
      <c r="D157" s="40">
        <v>4135</v>
      </c>
      <c r="E157" s="41">
        <v>5665</v>
      </c>
      <c r="F157" s="40">
        <f t="shared" si="16"/>
        <v>37.001209189842804</v>
      </c>
      <c r="G157" s="39">
        <v>227</v>
      </c>
      <c r="H157" s="40">
        <v>3211</v>
      </c>
      <c r="I157" s="40">
        <v>4367</v>
      </c>
      <c r="J157" s="41">
        <v>4967</v>
      </c>
      <c r="K157" s="40">
        <f t="shared" si="17"/>
        <v>13.739409205404169</v>
      </c>
      <c r="L157" s="39">
        <v>60</v>
      </c>
      <c r="M157" s="40">
        <v>115</v>
      </c>
      <c r="N157" s="40">
        <v>1612</v>
      </c>
      <c r="O157" s="41">
        <v>678</v>
      </c>
      <c r="P157" s="40">
        <f t="shared" si="18"/>
        <v>-57.940446650124066</v>
      </c>
      <c r="Q157" s="39">
        <f t="shared" si="20"/>
        <v>287</v>
      </c>
      <c r="R157" s="40">
        <f t="shared" si="21"/>
        <v>3326</v>
      </c>
      <c r="S157" s="40">
        <f t="shared" si="22"/>
        <v>5979</v>
      </c>
      <c r="T157" s="41">
        <f t="shared" si="23"/>
        <v>5645</v>
      </c>
      <c r="U157" s="40">
        <f t="shared" si="19"/>
        <v>-5.5862184311757819</v>
      </c>
    </row>
    <row r="158" spans="1:21" x14ac:dyDescent="0.2">
      <c r="A158" s="37" t="s">
        <v>42</v>
      </c>
      <c r="B158" s="39">
        <v>4994</v>
      </c>
      <c r="C158" s="40">
        <v>3905</v>
      </c>
      <c r="D158" s="40">
        <v>37018</v>
      </c>
      <c r="E158" s="41">
        <v>34672</v>
      </c>
      <c r="F158" s="40">
        <f t="shared" si="16"/>
        <v>-6.3374574531309094</v>
      </c>
      <c r="G158" s="39">
        <v>4524</v>
      </c>
      <c r="H158" s="40">
        <v>4418</v>
      </c>
      <c r="I158" s="40">
        <v>36377</v>
      </c>
      <c r="J158" s="41">
        <v>36094</v>
      </c>
      <c r="K158" s="40">
        <f t="shared" si="17"/>
        <v>-0.77796409819391377</v>
      </c>
      <c r="L158" s="39">
        <v>222</v>
      </c>
      <c r="M158" s="40">
        <v>587</v>
      </c>
      <c r="N158" s="40">
        <v>975</v>
      </c>
      <c r="O158" s="41">
        <v>4067</v>
      </c>
      <c r="P158" s="40">
        <f t="shared" si="18"/>
        <v>317.12820512820514</v>
      </c>
      <c r="Q158" s="39">
        <f t="shared" si="20"/>
        <v>4746</v>
      </c>
      <c r="R158" s="40">
        <f t="shared" si="21"/>
        <v>5005</v>
      </c>
      <c r="S158" s="40">
        <f t="shared" si="22"/>
        <v>37352</v>
      </c>
      <c r="T158" s="41">
        <f t="shared" si="23"/>
        <v>40161</v>
      </c>
      <c r="U158" s="40">
        <f t="shared" si="19"/>
        <v>7.5203469693724569</v>
      </c>
    </row>
    <row r="159" spans="1:21" x14ac:dyDescent="0.2">
      <c r="A159" s="37" t="s">
        <v>43</v>
      </c>
      <c r="B159" s="39">
        <v>0</v>
      </c>
      <c r="C159" s="40">
        <v>4</v>
      </c>
      <c r="D159" s="40">
        <v>1375</v>
      </c>
      <c r="E159" s="41">
        <v>5</v>
      </c>
      <c r="F159" s="40">
        <f t="shared" si="16"/>
        <v>-99.63636363636364</v>
      </c>
      <c r="G159" s="39">
        <v>189</v>
      </c>
      <c r="H159" s="40">
        <v>0</v>
      </c>
      <c r="I159" s="40">
        <v>1354</v>
      </c>
      <c r="J159" s="41">
        <v>999</v>
      </c>
      <c r="K159" s="40">
        <f t="shared" si="17"/>
        <v>-26.218611521418023</v>
      </c>
      <c r="L159" s="39">
        <v>0</v>
      </c>
      <c r="M159" s="40">
        <v>0</v>
      </c>
      <c r="N159" s="40">
        <v>1</v>
      </c>
      <c r="O159" s="41">
        <v>0</v>
      </c>
      <c r="P159" s="40">
        <f t="shared" si="18"/>
        <v>-100</v>
      </c>
      <c r="Q159" s="39">
        <f t="shared" si="20"/>
        <v>189</v>
      </c>
      <c r="R159" s="40">
        <f t="shared" si="21"/>
        <v>0</v>
      </c>
      <c r="S159" s="40">
        <f t="shared" si="22"/>
        <v>1355</v>
      </c>
      <c r="T159" s="41">
        <f t="shared" si="23"/>
        <v>999</v>
      </c>
      <c r="U159" s="40">
        <f t="shared" si="19"/>
        <v>-26.273062730627306</v>
      </c>
    </row>
    <row r="160" spans="1:21" x14ac:dyDescent="0.2">
      <c r="A160" s="37" t="s">
        <v>295</v>
      </c>
      <c r="B160" s="39" t="s">
        <v>290</v>
      </c>
      <c r="C160" s="40" t="s">
        <v>290</v>
      </c>
      <c r="D160" s="40">
        <v>47284</v>
      </c>
      <c r="E160" s="41">
        <v>48793</v>
      </c>
      <c r="F160" s="40">
        <f t="shared" si="16"/>
        <v>3.1913543693426951</v>
      </c>
      <c r="G160" s="39" t="s">
        <v>290</v>
      </c>
      <c r="H160" s="40" t="s">
        <v>290</v>
      </c>
      <c r="I160" s="40">
        <v>47269</v>
      </c>
      <c r="J160" s="41">
        <v>50998</v>
      </c>
      <c r="K160" s="40">
        <f t="shared" si="17"/>
        <v>7.888891239501576</v>
      </c>
      <c r="L160" s="39" t="s">
        <v>290</v>
      </c>
      <c r="M160" s="40" t="s">
        <v>290</v>
      </c>
      <c r="N160" s="40">
        <v>790</v>
      </c>
      <c r="O160" s="41">
        <v>23</v>
      </c>
      <c r="P160" s="40">
        <f t="shared" si="18"/>
        <v>-97.088607594936704</v>
      </c>
      <c r="Q160" s="39" t="s">
        <v>290</v>
      </c>
      <c r="R160" s="40" t="s">
        <v>290</v>
      </c>
      <c r="S160" s="40">
        <f t="shared" si="22"/>
        <v>48059</v>
      </c>
      <c r="T160" s="41">
        <f t="shared" si="23"/>
        <v>51021</v>
      </c>
      <c r="U160" s="40">
        <f t="shared" si="19"/>
        <v>6.163257662456564</v>
      </c>
    </row>
    <row r="161" spans="1:21" x14ac:dyDescent="0.2">
      <c r="A161" s="37" t="s">
        <v>44</v>
      </c>
      <c r="B161" s="39">
        <v>2653</v>
      </c>
      <c r="C161" s="40">
        <v>5480</v>
      </c>
      <c r="D161" s="40">
        <v>54830</v>
      </c>
      <c r="E161" s="41">
        <v>33272</v>
      </c>
      <c r="F161" s="40">
        <f t="shared" si="16"/>
        <v>-39.317891665146817</v>
      </c>
      <c r="G161" s="39">
        <v>2803</v>
      </c>
      <c r="H161" s="40">
        <v>8113</v>
      </c>
      <c r="I161" s="40">
        <v>54896</v>
      </c>
      <c r="J161" s="41">
        <v>44508</v>
      </c>
      <c r="K161" s="40">
        <f t="shared" si="17"/>
        <v>-18.923054503060332</v>
      </c>
      <c r="L161" s="39">
        <v>24</v>
      </c>
      <c r="M161" s="40">
        <v>20</v>
      </c>
      <c r="N161" s="40">
        <v>90</v>
      </c>
      <c r="O161" s="41">
        <v>40</v>
      </c>
      <c r="P161" s="40">
        <f t="shared" si="18"/>
        <v>-55.555555555555557</v>
      </c>
      <c r="Q161" s="39">
        <f t="shared" si="20"/>
        <v>2827</v>
      </c>
      <c r="R161" s="40">
        <f t="shared" si="21"/>
        <v>8133</v>
      </c>
      <c r="S161" s="40">
        <f t="shared" si="22"/>
        <v>54986</v>
      </c>
      <c r="T161" s="41">
        <f t="shared" si="23"/>
        <v>44548</v>
      </c>
      <c r="U161" s="40">
        <f t="shared" si="19"/>
        <v>-18.983013858072965</v>
      </c>
    </row>
    <row r="162" spans="1:21" x14ac:dyDescent="0.2">
      <c r="A162" s="37" t="s">
        <v>45</v>
      </c>
      <c r="B162" s="39">
        <v>0</v>
      </c>
      <c r="C162" s="40">
        <v>0</v>
      </c>
      <c r="D162" s="40">
        <v>130</v>
      </c>
      <c r="E162" s="41">
        <v>0</v>
      </c>
      <c r="F162" s="40">
        <f t="shared" si="16"/>
        <v>-100</v>
      </c>
      <c r="G162" s="39">
        <v>86</v>
      </c>
      <c r="H162" s="40">
        <v>74</v>
      </c>
      <c r="I162" s="40">
        <v>1174</v>
      </c>
      <c r="J162" s="41">
        <v>1916</v>
      </c>
      <c r="K162" s="40">
        <f t="shared" si="17"/>
        <v>63.202725724020446</v>
      </c>
      <c r="L162" s="39">
        <v>0</v>
      </c>
      <c r="M162" s="40">
        <v>0</v>
      </c>
      <c r="N162" s="40">
        <v>0</v>
      </c>
      <c r="O162" s="41">
        <v>0</v>
      </c>
      <c r="P162" s="40" t="s">
        <v>283</v>
      </c>
      <c r="Q162" s="39">
        <f t="shared" si="20"/>
        <v>86</v>
      </c>
      <c r="R162" s="40">
        <f t="shared" si="21"/>
        <v>74</v>
      </c>
      <c r="S162" s="40">
        <f t="shared" si="22"/>
        <v>1174</v>
      </c>
      <c r="T162" s="41">
        <f t="shared" si="23"/>
        <v>1916</v>
      </c>
      <c r="U162" s="40">
        <f t="shared" si="19"/>
        <v>63.202725724020446</v>
      </c>
    </row>
    <row r="163" spans="1:21" x14ac:dyDescent="0.2">
      <c r="A163" s="36" t="s">
        <v>62</v>
      </c>
      <c r="B163" s="34">
        <v>97617</v>
      </c>
      <c r="C163" s="32">
        <v>118418</v>
      </c>
      <c r="D163" s="32">
        <v>950303</v>
      </c>
      <c r="E163" s="42">
        <v>875253</v>
      </c>
      <c r="F163" s="32">
        <f t="shared" si="16"/>
        <v>-7.8974811191798828</v>
      </c>
      <c r="G163" s="34">
        <v>81231</v>
      </c>
      <c r="H163" s="32">
        <v>111494</v>
      </c>
      <c r="I163" s="32">
        <v>806881</v>
      </c>
      <c r="J163" s="42">
        <v>788601</v>
      </c>
      <c r="K163" s="32">
        <f t="shared" si="17"/>
        <v>-2.265513749859025</v>
      </c>
      <c r="L163" s="34">
        <v>13266</v>
      </c>
      <c r="M163" s="32">
        <v>12064</v>
      </c>
      <c r="N163" s="32">
        <v>146588</v>
      </c>
      <c r="O163" s="42">
        <v>111748</v>
      </c>
      <c r="P163" s="32">
        <f t="shared" si="18"/>
        <v>-23.767293366442001</v>
      </c>
      <c r="Q163" s="34">
        <f t="shared" si="20"/>
        <v>94497</v>
      </c>
      <c r="R163" s="32">
        <f t="shared" si="21"/>
        <v>123558</v>
      </c>
      <c r="S163" s="32">
        <f t="shared" si="22"/>
        <v>953469</v>
      </c>
      <c r="T163" s="42">
        <f t="shared" si="23"/>
        <v>900349</v>
      </c>
      <c r="U163" s="32">
        <f t="shared" si="19"/>
        <v>-5.5712351424115525</v>
      </c>
    </row>
    <row r="164" spans="1:21" x14ac:dyDescent="0.2">
      <c r="A164" s="49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6"/>
      <c r="P164" s="55"/>
      <c r="Q164" s="55"/>
      <c r="R164" s="55"/>
      <c r="S164" s="55"/>
      <c r="T164" s="56"/>
      <c r="U164" s="55"/>
    </row>
    <row r="165" spans="1:21" x14ac:dyDescent="0.2">
      <c r="A165" s="49" t="s">
        <v>154</v>
      </c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1"/>
      <c r="P165" s="50"/>
      <c r="Q165" s="50"/>
      <c r="R165" s="50"/>
      <c r="S165" s="50"/>
      <c r="T165" s="51"/>
      <c r="U165" s="50"/>
    </row>
    <row r="166" spans="1:21" x14ac:dyDescent="0.2">
      <c r="A166" s="49" t="s">
        <v>155</v>
      </c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1"/>
      <c r="P166" s="50"/>
      <c r="Q166" s="50"/>
      <c r="R166" s="50"/>
      <c r="S166" s="50"/>
      <c r="T166" s="51"/>
      <c r="U166" s="50"/>
    </row>
    <row r="167" spans="1:21" x14ac:dyDescent="0.2">
      <c r="A167" s="52" t="s">
        <v>156</v>
      </c>
      <c r="B167" s="53">
        <v>243</v>
      </c>
      <c r="C167" s="53">
        <v>174</v>
      </c>
      <c r="D167" s="53">
        <v>4983</v>
      </c>
      <c r="E167" s="53">
        <v>1515</v>
      </c>
      <c r="F167" s="53">
        <f t="shared" si="16"/>
        <v>-69.596628537025879</v>
      </c>
      <c r="G167" s="53">
        <v>225</v>
      </c>
      <c r="H167" s="53">
        <v>126</v>
      </c>
      <c r="I167" s="53">
        <v>4518</v>
      </c>
      <c r="J167" s="53">
        <v>1539</v>
      </c>
      <c r="K167" s="53">
        <f t="shared" si="17"/>
        <v>-65.936254980079681</v>
      </c>
      <c r="L167" s="53">
        <v>50</v>
      </c>
      <c r="M167" s="53">
        <v>56</v>
      </c>
      <c r="N167" s="53">
        <v>916</v>
      </c>
      <c r="O167" s="54">
        <v>593</v>
      </c>
      <c r="P167" s="53">
        <f t="shared" si="18"/>
        <v>-35.262008733624455</v>
      </c>
      <c r="Q167" s="53">
        <f t="shared" si="20"/>
        <v>275</v>
      </c>
      <c r="R167" s="53">
        <f t="shared" si="21"/>
        <v>182</v>
      </c>
      <c r="S167" s="53">
        <f t="shared" si="22"/>
        <v>5434</v>
      </c>
      <c r="T167" s="54">
        <f t="shared" si="23"/>
        <v>2132</v>
      </c>
      <c r="U167" s="53">
        <f t="shared" si="19"/>
        <v>-60.765550239234443</v>
      </c>
    </row>
    <row r="168" spans="1:21" x14ac:dyDescent="0.2">
      <c r="A168" s="52" t="s">
        <v>302</v>
      </c>
      <c r="B168" s="53">
        <v>14639</v>
      </c>
      <c r="C168" s="53">
        <v>11769</v>
      </c>
      <c r="D168" s="53">
        <v>101397</v>
      </c>
      <c r="E168" s="53">
        <v>79650</v>
      </c>
      <c r="F168" s="53">
        <f t="shared" si="16"/>
        <v>-21.44738010000296</v>
      </c>
      <c r="G168" s="53">
        <v>12324</v>
      </c>
      <c r="H168" s="53">
        <v>11680</v>
      </c>
      <c r="I168" s="53">
        <v>101211</v>
      </c>
      <c r="J168" s="53">
        <v>81643</v>
      </c>
      <c r="K168" s="53">
        <f t="shared" si="17"/>
        <v>-19.333866872177925</v>
      </c>
      <c r="L168" s="53">
        <v>16</v>
      </c>
      <c r="M168" s="53">
        <v>76</v>
      </c>
      <c r="N168" s="53">
        <v>718</v>
      </c>
      <c r="O168" s="54">
        <v>340</v>
      </c>
      <c r="P168" s="53">
        <f t="shared" si="18"/>
        <v>-52.646239554317553</v>
      </c>
      <c r="Q168" s="53">
        <f t="shared" si="20"/>
        <v>12340</v>
      </c>
      <c r="R168" s="53">
        <f t="shared" si="21"/>
        <v>11756</v>
      </c>
      <c r="S168" s="53">
        <f t="shared" si="22"/>
        <v>101929</v>
      </c>
      <c r="T168" s="54">
        <f t="shared" si="23"/>
        <v>81983</v>
      </c>
      <c r="U168" s="53">
        <f t="shared" si="19"/>
        <v>-19.56852318770909</v>
      </c>
    </row>
    <row r="169" spans="1:21" x14ac:dyDescent="0.2">
      <c r="A169" s="52" t="s">
        <v>315</v>
      </c>
      <c r="B169" s="53" t="s">
        <v>290</v>
      </c>
      <c r="C169" s="53" t="s">
        <v>290</v>
      </c>
      <c r="D169" s="53">
        <v>4951</v>
      </c>
      <c r="E169" s="53">
        <v>800</v>
      </c>
      <c r="F169" s="53">
        <f t="shared" si="16"/>
        <v>-83.841648151888506</v>
      </c>
      <c r="G169" s="53" t="s">
        <v>290</v>
      </c>
      <c r="H169" s="53" t="s">
        <v>290</v>
      </c>
      <c r="I169" s="53">
        <v>5033</v>
      </c>
      <c r="J169" s="53">
        <v>1231</v>
      </c>
      <c r="K169" s="53">
        <f t="shared" si="17"/>
        <v>-75.541426584542023</v>
      </c>
      <c r="L169" s="53" t="s">
        <v>290</v>
      </c>
      <c r="M169" s="53" t="s">
        <v>290</v>
      </c>
      <c r="N169" s="53">
        <v>94</v>
      </c>
      <c r="O169" s="54">
        <v>0</v>
      </c>
      <c r="P169" s="53">
        <f t="shared" si="18"/>
        <v>-100</v>
      </c>
      <c r="Q169" s="53" t="s">
        <v>290</v>
      </c>
      <c r="R169" s="53" t="s">
        <v>290</v>
      </c>
      <c r="S169" s="53">
        <f t="shared" si="22"/>
        <v>5127</v>
      </c>
      <c r="T169" s="54">
        <f t="shared" si="23"/>
        <v>1231</v>
      </c>
      <c r="U169" s="53">
        <f t="shared" si="19"/>
        <v>-75.989857616539894</v>
      </c>
    </row>
    <row r="170" spans="1:21" x14ac:dyDescent="0.2">
      <c r="A170" s="49" t="s">
        <v>121</v>
      </c>
      <c r="B170" s="55">
        <v>14882</v>
      </c>
      <c r="C170" s="55">
        <v>11943</v>
      </c>
      <c r="D170" s="55">
        <v>111331</v>
      </c>
      <c r="E170" s="55">
        <v>81965</v>
      </c>
      <c r="F170" s="55">
        <f t="shared" si="16"/>
        <v>-26.377199522145673</v>
      </c>
      <c r="G170" s="55">
        <v>12549</v>
      </c>
      <c r="H170" s="55">
        <v>11806</v>
      </c>
      <c r="I170" s="55">
        <v>110762</v>
      </c>
      <c r="J170" s="55">
        <v>84413</v>
      </c>
      <c r="K170" s="55">
        <f t="shared" si="17"/>
        <v>-23.788844549574765</v>
      </c>
      <c r="L170" s="55">
        <v>66</v>
      </c>
      <c r="M170" s="55">
        <v>132</v>
      </c>
      <c r="N170" s="55">
        <v>1728</v>
      </c>
      <c r="O170" s="56">
        <v>933</v>
      </c>
      <c r="P170" s="55">
        <f t="shared" si="18"/>
        <v>-46.006944444444443</v>
      </c>
      <c r="Q170" s="55">
        <f t="shared" si="20"/>
        <v>12615</v>
      </c>
      <c r="R170" s="55">
        <f t="shared" si="21"/>
        <v>11938</v>
      </c>
      <c r="S170" s="55">
        <f t="shared" si="22"/>
        <v>112490</v>
      </c>
      <c r="T170" s="56">
        <f t="shared" si="23"/>
        <v>85346</v>
      </c>
      <c r="U170" s="55">
        <f t="shared" si="19"/>
        <v>-24.130144901769047</v>
      </c>
    </row>
    <row r="171" spans="1:21" x14ac:dyDescent="0.2">
      <c r="A171" s="49" t="s">
        <v>157</v>
      </c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1"/>
      <c r="P171" s="50"/>
      <c r="Q171" s="50"/>
      <c r="R171" s="50"/>
      <c r="S171" s="50"/>
      <c r="T171" s="51"/>
      <c r="U171" s="50"/>
    </row>
    <row r="172" spans="1:21" x14ac:dyDescent="0.2">
      <c r="A172" s="52" t="s">
        <v>158</v>
      </c>
      <c r="B172" s="53">
        <v>-21</v>
      </c>
      <c r="C172" s="53">
        <v>10</v>
      </c>
      <c r="D172" s="53">
        <v>53</v>
      </c>
      <c r="E172" s="53">
        <v>70</v>
      </c>
      <c r="F172" s="53">
        <f t="shared" si="16"/>
        <v>32.075471698113205</v>
      </c>
      <c r="G172" s="53">
        <v>14</v>
      </c>
      <c r="H172" s="53">
        <v>10</v>
      </c>
      <c r="I172" s="53">
        <v>1769</v>
      </c>
      <c r="J172" s="53">
        <v>69</v>
      </c>
      <c r="K172" s="53">
        <f t="shared" si="17"/>
        <v>-96.099491237987564</v>
      </c>
      <c r="L172" s="53">
        <v>0</v>
      </c>
      <c r="M172" s="53">
        <v>0</v>
      </c>
      <c r="N172" s="53">
        <v>40</v>
      </c>
      <c r="O172" s="54">
        <v>0</v>
      </c>
      <c r="P172" s="53">
        <f t="shared" si="18"/>
        <v>-100</v>
      </c>
      <c r="Q172" s="53">
        <f t="shared" si="20"/>
        <v>14</v>
      </c>
      <c r="R172" s="53">
        <f t="shared" si="21"/>
        <v>10</v>
      </c>
      <c r="S172" s="53">
        <f t="shared" si="22"/>
        <v>1809</v>
      </c>
      <c r="T172" s="54">
        <f t="shared" si="23"/>
        <v>69</v>
      </c>
      <c r="U172" s="53">
        <f t="shared" si="19"/>
        <v>-96.185737976782747</v>
      </c>
    </row>
    <row r="173" spans="1:21" x14ac:dyDescent="0.2">
      <c r="A173" s="52" t="s">
        <v>316</v>
      </c>
      <c r="B173" s="53" t="s">
        <v>290</v>
      </c>
      <c r="C173" s="53" t="s">
        <v>290</v>
      </c>
      <c r="D173" s="53">
        <v>1057</v>
      </c>
      <c r="E173" s="53">
        <v>57</v>
      </c>
      <c r="F173" s="53">
        <f t="shared" si="16"/>
        <v>-94.607379375591293</v>
      </c>
      <c r="G173" s="53" t="s">
        <v>290</v>
      </c>
      <c r="H173" s="53" t="s">
        <v>290</v>
      </c>
      <c r="I173" s="53">
        <v>1068</v>
      </c>
      <c r="J173" s="53">
        <v>0</v>
      </c>
      <c r="K173" s="53">
        <f t="shared" si="17"/>
        <v>-100</v>
      </c>
      <c r="L173" s="53" t="s">
        <v>290</v>
      </c>
      <c r="M173" s="53" t="s">
        <v>290</v>
      </c>
      <c r="N173" s="53">
        <v>572</v>
      </c>
      <c r="O173" s="54">
        <v>76</v>
      </c>
      <c r="P173" s="53">
        <f t="shared" si="18"/>
        <v>-86.713286713286706</v>
      </c>
      <c r="Q173" s="53" t="s">
        <v>290</v>
      </c>
      <c r="R173" s="53" t="s">
        <v>290</v>
      </c>
      <c r="S173" s="53">
        <f t="shared" si="22"/>
        <v>1640</v>
      </c>
      <c r="T173" s="54">
        <f t="shared" si="23"/>
        <v>76</v>
      </c>
      <c r="U173" s="53">
        <f t="shared" si="19"/>
        <v>-95.365853658536579</v>
      </c>
    </row>
    <row r="174" spans="1:21" x14ac:dyDescent="0.2">
      <c r="A174" s="49" t="s">
        <v>121</v>
      </c>
      <c r="B174" s="55">
        <v>-21</v>
      </c>
      <c r="C174" s="55">
        <v>10</v>
      </c>
      <c r="D174" s="55">
        <v>1110</v>
      </c>
      <c r="E174" s="55">
        <v>127</v>
      </c>
      <c r="F174" s="55">
        <f t="shared" si="16"/>
        <v>-88.558558558558559</v>
      </c>
      <c r="G174" s="55">
        <v>14</v>
      </c>
      <c r="H174" s="55">
        <v>10</v>
      </c>
      <c r="I174" s="55">
        <v>2837</v>
      </c>
      <c r="J174" s="55">
        <v>69</v>
      </c>
      <c r="K174" s="55">
        <f t="shared" si="17"/>
        <v>-97.567853366231944</v>
      </c>
      <c r="L174" s="55">
        <v>0</v>
      </c>
      <c r="M174" s="55">
        <v>0</v>
      </c>
      <c r="N174" s="55">
        <v>612</v>
      </c>
      <c r="O174" s="56">
        <v>76</v>
      </c>
      <c r="P174" s="55">
        <f t="shared" si="18"/>
        <v>-87.58169934640523</v>
      </c>
      <c r="Q174" s="55">
        <f t="shared" si="20"/>
        <v>14</v>
      </c>
      <c r="R174" s="55">
        <f t="shared" si="21"/>
        <v>10</v>
      </c>
      <c r="S174" s="55">
        <f t="shared" si="22"/>
        <v>3449</v>
      </c>
      <c r="T174" s="56">
        <f t="shared" si="23"/>
        <v>145</v>
      </c>
      <c r="U174" s="55">
        <f t="shared" si="19"/>
        <v>-95.79588286459844</v>
      </c>
    </row>
    <row r="175" spans="1:21" x14ac:dyDescent="0.2">
      <c r="A175" s="49" t="s">
        <v>159</v>
      </c>
      <c r="B175" s="55">
        <v>14861</v>
      </c>
      <c r="C175" s="55">
        <v>11953</v>
      </c>
      <c r="D175" s="55">
        <v>112441</v>
      </c>
      <c r="E175" s="55">
        <v>82092</v>
      </c>
      <c r="F175" s="55">
        <f t="shared" si="16"/>
        <v>-26.991044192065171</v>
      </c>
      <c r="G175" s="55">
        <v>12563</v>
      </c>
      <c r="H175" s="55">
        <v>11816</v>
      </c>
      <c r="I175" s="55">
        <v>113599</v>
      </c>
      <c r="J175" s="55">
        <v>84482</v>
      </c>
      <c r="K175" s="55">
        <f t="shared" si="17"/>
        <v>-25.631387600242959</v>
      </c>
      <c r="L175" s="55">
        <v>66</v>
      </c>
      <c r="M175" s="55">
        <v>132</v>
      </c>
      <c r="N175" s="55">
        <v>2340</v>
      </c>
      <c r="O175" s="56">
        <v>1009</v>
      </c>
      <c r="P175" s="55">
        <f t="shared" si="18"/>
        <v>-56.880341880341881</v>
      </c>
      <c r="Q175" s="55">
        <f t="shared" si="20"/>
        <v>12629</v>
      </c>
      <c r="R175" s="55">
        <f t="shared" si="21"/>
        <v>11948</v>
      </c>
      <c r="S175" s="55">
        <f t="shared" si="22"/>
        <v>115939</v>
      </c>
      <c r="T175" s="56">
        <f t="shared" si="23"/>
        <v>85491</v>
      </c>
      <c r="U175" s="55">
        <f t="shared" si="19"/>
        <v>-26.262086096999283</v>
      </c>
    </row>
    <row r="176" spans="1:21" x14ac:dyDescent="0.2">
      <c r="A176" s="49" t="s">
        <v>160</v>
      </c>
      <c r="B176" s="55">
        <v>310864</v>
      </c>
      <c r="C176" s="55">
        <v>303834</v>
      </c>
      <c r="D176" s="55">
        <v>2904869</v>
      </c>
      <c r="E176" s="55">
        <v>2309750</v>
      </c>
      <c r="F176" s="55">
        <f t="shared" si="16"/>
        <v>-20.486947948427279</v>
      </c>
      <c r="G176" s="55">
        <v>248840</v>
      </c>
      <c r="H176" s="55">
        <v>276554</v>
      </c>
      <c r="I176" s="55">
        <v>2366760</v>
      </c>
      <c r="J176" s="55">
        <v>2054428</v>
      </c>
      <c r="K176" s="55">
        <f t="shared" si="17"/>
        <v>-13.196606331017932</v>
      </c>
      <c r="L176" s="55">
        <v>36765</v>
      </c>
      <c r="M176" s="55">
        <v>37187</v>
      </c>
      <c r="N176" s="55">
        <v>577036</v>
      </c>
      <c r="O176" s="56">
        <v>328360</v>
      </c>
      <c r="P176" s="55">
        <f t="shared" si="18"/>
        <v>-43.095404792768562</v>
      </c>
      <c r="Q176" s="55">
        <f t="shared" si="20"/>
        <v>285605</v>
      </c>
      <c r="R176" s="55">
        <f t="shared" si="21"/>
        <v>313741</v>
      </c>
      <c r="S176" s="55">
        <f t="shared" si="22"/>
        <v>2943796</v>
      </c>
      <c r="T176" s="56">
        <f t="shared" si="23"/>
        <v>2382788</v>
      </c>
      <c r="U176" s="55">
        <f t="shared" si="19"/>
        <v>-19.057298807390186</v>
      </c>
    </row>
    <row r="177" spans="1:21" x14ac:dyDescent="0.2">
      <c r="A177" s="49" t="s">
        <v>303</v>
      </c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6"/>
      <c r="P177" s="55"/>
      <c r="Q177" s="55"/>
      <c r="R177" s="55"/>
      <c r="S177" s="55"/>
      <c r="T177" s="56"/>
      <c r="U177" s="55"/>
    </row>
    <row r="178" spans="1:21" x14ac:dyDescent="0.2">
      <c r="A178" s="49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6"/>
      <c r="P178" s="55"/>
      <c r="Q178" s="55"/>
      <c r="R178" s="55"/>
      <c r="S178" s="55"/>
      <c r="T178" s="56"/>
      <c r="U178" s="55"/>
    </row>
    <row r="179" spans="1:21" x14ac:dyDescent="0.2">
      <c r="A179" s="73" t="s">
        <v>319</v>
      </c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6"/>
      <c r="P179" s="55"/>
      <c r="Q179" s="55"/>
      <c r="R179" s="55"/>
      <c r="S179" s="55"/>
      <c r="T179" s="56"/>
      <c r="U179" s="55"/>
    </row>
    <row r="180" spans="1:21" x14ac:dyDescent="0.2">
      <c r="A180" s="37" t="s">
        <v>37</v>
      </c>
      <c r="B180" s="39">
        <v>222</v>
      </c>
      <c r="C180" s="40">
        <v>184</v>
      </c>
      <c r="D180" s="40">
        <v>5036</v>
      </c>
      <c r="E180" s="41">
        <v>1585</v>
      </c>
      <c r="F180" s="40">
        <f t="shared" si="16"/>
        <v>-68.526608419380466</v>
      </c>
      <c r="G180" s="39">
        <v>239</v>
      </c>
      <c r="H180" s="40">
        <v>136</v>
      </c>
      <c r="I180" s="40">
        <v>6287</v>
      </c>
      <c r="J180" s="41">
        <v>1608</v>
      </c>
      <c r="K180" s="40">
        <f t="shared" si="17"/>
        <v>-74.423413392715119</v>
      </c>
      <c r="L180" s="39">
        <v>50</v>
      </c>
      <c r="M180" s="40">
        <v>56</v>
      </c>
      <c r="N180" s="40">
        <v>956</v>
      </c>
      <c r="O180" s="41">
        <v>593</v>
      </c>
      <c r="P180" s="40">
        <f t="shared" si="18"/>
        <v>-37.970711297071134</v>
      </c>
      <c r="Q180" s="39">
        <f t="shared" si="20"/>
        <v>289</v>
      </c>
      <c r="R180" s="40">
        <f t="shared" si="21"/>
        <v>192</v>
      </c>
      <c r="S180" s="40">
        <f t="shared" si="22"/>
        <v>7243</v>
      </c>
      <c r="T180" s="41">
        <f t="shared" si="23"/>
        <v>2201</v>
      </c>
      <c r="U180" s="40">
        <f t="shared" si="19"/>
        <v>-69.612039210271988</v>
      </c>
    </row>
    <row r="181" spans="1:21" x14ac:dyDescent="0.2">
      <c r="A181" s="37" t="s">
        <v>39</v>
      </c>
      <c r="B181" s="39">
        <v>14639</v>
      </c>
      <c r="C181" s="40">
        <v>11769</v>
      </c>
      <c r="D181" s="40">
        <v>101397</v>
      </c>
      <c r="E181" s="41">
        <v>79650</v>
      </c>
      <c r="F181" s="40">
        <f t="shared" si="16"/>
        <v>-21.44738010000296</v>
      </c>
      <c r="G181" s="39">
        <v>12324</v>
      </c>
      <c r="H181" s="40">
        <v>11680</v>
      </c>
      <c r="I181" s="40">
        <v>101211</v>
      </c>
      <c r="J181" s="41">
        <v>81643</v>
      </c>
      <c r="K181" s="40">
        <f t="shared" si="17"/>
        <v>-19.333866872177925</v>
      </c>
      <c r="L181" s="39">
        <v>16</v>
      </c>
      <c r="M181" s="40">
        <v>76</v>
      </c>
      <c r="N181" s="40">
        <v>718</v>
      </c>
      <c r="O181" s="41">
        <v>340</v>
      </c>
      <c r="P181" s="40">
        <f t="shared" si="18"/>
        <v>-52.646239554317553</v>
      </c>
      <c r="Q181" s="39">
        <f t="shared" si="20"/>
        <v>12340</v>
      </c>
      <c r="R181" s="40">
        <f t="shared" si="21"/>
        <v>11756</v>
      </c>
      <c r="S181" s="40">
        <f t="shared" si="22"/>
        <v>101929</v>
      </c>
      <c r="T181" s="41">
        <f t="shared" si="23"/>
        <v>81983</v>
      </c>
      <c r="U181" s="40">
        <f t="shared" si="19"/>
        <v>-19.56852318770909</v>
      </c>
    </row>
    <row r="182" spans="1:21" x14ac:dyDescent="0.2">
      <c r="A182" s="37" t="s">
        <v>295</v>
      </c>
      <c r="B182" s="39" t="s">
        <v>290</v>
      </c>
      <c r="C182" s="40" t="s">
        <v>290</v>
      </c>
      <c r="D182" s="40">
        <v>6008</v>
      </c>
      <c r="E182" s="41">
        <v>857</v>
      </c>
      <c r="F182" s="40">
        <f t="shared" si="16"/>
        <v>-85.735685752330227</v>
      </c>
      <c r="G182" s="39" t="s">
        <v>290</v>
      </c>
      <c r="H182" s="40" t="s">
        <v>290</v>
      </c>
      <c r="I182" s="40">
        <v>6101</v>
      </c>
      <c r="J182" s="41">
        <v>1231</v>
      </c>
      <c r="K182" s="40">
        <f t="shared" si="17"/>
        <v>-79.822979839370603</v>
      </c>
      <c r="L182" s="39" t="s">
        <v>290</v>
      </c>
      <c r="M182" s="40" t="s">
        <v>290</v>
      </c>
      <c r="N182" s="40">
        <v>666</v>
      </c>
      <c r="O182" s="41">
        <v>76</v>
      </c>
      <c r="P182" s="40">
        <f t="shared" si="18"/>
        <v>-88.588588588588593</v>
      </c>
      <c r="Q182" s="39" t="s">
        <v>290</v>
      </c>
      <c r="R182" s="40" t="s">
        <v>290</v>
      </c>
      <c r="S182" s="40">
        <f t="shared" si="22"/>
        <v>6767</v>
      </c>
      <c r="T182" s="41">
        <f t="shared" si="23"/>
        <v>1307</v>
      </c>
      <c r="U182" s="40">
        <f t="shared" si="19"/>
        <v>-80.68568050834935</v>
      </c>
    </row>
    <row r="183" spans="1:21" x14ac:dyDescent="0.2">
      <c r="A183" s="36" t="s">
        <v>63</v>
      </c>
      <c r="B183" s="34">
        <v>14861</v>
      </c>
      <c r="C183" s="32">
        <v>11953</v>
      </c>
      <c r="D183" s="32">
        <v>112441</v>
      </c>
      <c r="E183" s="42">
        <v>82092</v>
      </c>
      <c r="F183" s="32">
        <f t="shared" si="16"/>
        <v>-26.991044192065171</v>
      </c>
      <c r="G183" s="34">
        <v>12563</v>
      </c>
      <c r="H183" s="32">
        <v>11816</v>
      </c>
      <c r="I183" s="32">
        <v>113599</v>
      </c>
      <c r="J183" s="42">
        <v>84482</v>
      </c>
      <c r="K183" s="32">
        <f t="shared" si="17"/>
        <v>-25.631387600242959</v>
      </c>
      <c r="L183" s="34">
        <v>66</v>
      </c>
      <c r="M183" s="32">
        <v>132</v>
      </c>
      <c r="N183" s="32">
        <v>2340</v>
      </c>
      <c r="O183" s="42">
        <v>1009</v>
      </c>
      <c r="P183" s="32">
        <f t="shared" si="18"/>
        <v>-56.880341880341881</v>
      </c>
      <c r="Q183" s="34">
        <f t="shared" si="20"/>
        <v>12629</v>
      </c>
      <c r="R183" s="32">
        <f t="shared" si="21"/>
        <v>11948</v>
      </c>
      <c r="S183" s="32">
        <f t="shared" si="22"/>
        <v>115939</v>
      </c>
      <c r="T183" s="42">
        <f t="shared" si="23"/>
        <v>85491</v>
      </c>
      <c r="U183" s="32">
        <f t="shared" si="19"/>
        <v>-26.262086096999283</v>
      </c>
    </row>
    <row r="184" spans="1:21" x14ac:dyDescent="0.2">
      <c r="A184" s="36" t="s">
        <v>13</v>
      </c>
      <c r="B184" s="34">
        <v>310864</v>
      </c>
      <c r="C184" s="32">
        <v>303834</v>
      </c>
      <c r="D184" s="32">
        <v>2904869</v>
      </c>
      <c r="E184" s="42">
        <v>2309750</v>
      </c>
      <c r="F184" s="32">
        <f t="shared" si="16"/>
        <v>-20.486947948427279</v>
      </c>
      <c r="G184" s="34">
        <v>248840</v>
      </c>
      <c r="H184" s="32">
        <v>276554</v>
      </c>
      <c r="I184" s="32">
        <v>2366760</v>
      </c>
      <c r="J184" s="42">
        <v>2054428</v>
      </c>
      <c r="K184" s="32">
        <f t="shared" si="17"/>
        <v>-13.196606331017932</v>
      </c>
      <c r="L184" s="34">
        <v>36765</v>
      </c>
      <c r="M184" s="32">
        <v>37187</v>
      </c>
      <c r="N184" s="32">
        <v>577036</v>
      </c>
      <c r="O184" s="42">
        <v>328360</v>
      </c>
      <c r="P184" s="32">
        <f t="shared" si="18"/>
        <v>-43.095404792768562</v>
      </c>
      <c r="Q184" s="34">
        <f t="shared" si="20"/>
        <v>285605</v>
      </c>
      <c r="R184" s="32">
        <f t="shared" si="21"/>
        <v>313741</v>
      </c>
      <c r="S184" s="32">
        <f t="shared" si="22"/>
        <v>2943796</v>
      </c>
      <c r="T184" s="42">
        <f t="shared" si="23"/>
        <v>2382788</v>
      </c>
      <c r="U184" s="32">
        <f t="shared" si="19"/>
        <v>-19.057298807390186</v>
      </c>
    </row>
    <row r="185" spans="1:21" s="16" customFormat="1" ht="12.75" customHeight="1" x14ac:dyDescent="0.2">
      <c r="A185" s="25" t="s">
        <v>307</v>
      </c>
      <c r="B185" s="45"/>
      <c r="D185" s="25" t="s">
        <v>306</v>
      </c>
      <c r="E185" s="46"/>
      <c r="F185" s="69"/>
      <c r="G185" s="45"/>
      <c r="J185" s="47" t="s">
        <v>305</v>
      </c>
      <c r="K185" s="69"/>
      <c r="P185" s="69"/>
      <c r="U185" s="69"/>
    </row>
    <row r="186" spans="1:21" x14ac:dyDescent="0.2">
      <c r="A186" s="49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6"/>
      <c r="P186" s="55"/>
      <c r="Q186" s="55"/>
      <c r="R186" s="55"/>
      <c r="S186" s="55"/>
      <c r="T186" s="56"/>
      <c r="U186" s="55"/>
    </row>
    <row r="187" spans="1:21" x14ac:dyDescent="0.2">
      <c r="A187" s="49" t="s">
        <v>287</v>
      </c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1"/>
      <c r="P187" s="50"/>
      <c r="Q187" s="50"/>
      <c r="R187" s="50"/>
      <c r="S187" s="50"/>
      <c r="T187" s="51"/>
      <c r="U187" s="50"/>
    </row>
    <row r="188" spans="1:21" x14ac:dyDescent="0.2">
      <c r="A188" s="49" t="s">
        <v>64</v>
      </c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1"/>
      <c r="P188" s="50"/>
      <c r="Q188" s="50"/>
      <c r="R188" s="50"/>
      <c r="S188" s="50"/>
      <c r="T188" s="51"/>
      <c r="U188" s="50"/>
    </row>
    <row r="189" spans="1:21" x14ac:dyDescent="0.2">
      <c r="A189" s="49" t="s">
        <v>161</v>
      </c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1"/>
      <c r="P189" s="50"/>
      <c r="Q189" s="50"/>
      <c r="R189" s="50"/>
      <c r="S189" s="50"/>
      <c r="T189" s="51"/>
      <c r="U189" s="50"/>
    </row>
    <row r="190" spans="1:21" x14ac:dyDescent="0.2">
      <c r="A190" s="52" t="s">
        <v>162</v>
      </c>
      <c r="B190" s="53">
        <v>368</v>
      </c>
      <c r="C190" s="53">
        <v>90</v>
      </c>
      <c r="D190" s="53">
        <v>5924</v>
      </c>
      <c r="E190" s="53">
        <v>823</v>
      </c>
      <c r="F190" s="53">
        <f t="shared" si="16"/>
        <v>-86.10735989196489</v>
      </c>
      <c r="G190" s="53">
        <v>235</v>
      </c>
      <c r="H190" s="53">
        <v>46</v>
      </c>
      <c r="I190" s="53">
        <v>3178</v>
      </c>
      <c r="J190" s="53">
        <v>279</v>
      </c>
      <c r="K190" s="53">
        <f t="shared" si="17"/>
        <v>-91.220893643801134</v>
      </c>
      <c r="L190" s="53">
        <v>249</v>
      </c>
      <c r="M190" s="53">
        <v>18</v>
      </c>
      <c r="N190" s="53">
        <v>2939</v>
      </c>
      <c r="O190" s="54">
        <v>632</v>
      </c>
      <c r="P190" s="53">
        <f t="shared" si="18"/>
        <v>-78.496087104457303</v>
      </c>
      <c r="Q190" s="53">
        <f t="shared" si="20"/>
        <v>484</v>
      </c>
      <c r="R190" s="53">
        <f t="shared" si="21"/>
        <v>64</v>
      </c>
      <c r="S190" s="53">
        <f t="shared" si="22"/>
        <v>6117</v>
      </c>
      <c r="T190" s="54">
        <f t="shared" si="23"/>
        <v>911</v>
      </c>
      <c r="U190" s="53">
        <f t="shared" si="19"/>
        <v>-85.107078633316988</v>
      </c>
    </row>
    <row r="191" spans="1:21" x14ac:dyDescent="0.2">
      <c r="A191" s="52" t="s">
        <v>163</v>
      </c>
      <c r="B191" s="53">
        <v>57717</v>
      </c>
      <c r="C191" s="53">
        <v>31998</v>
      </c>
      <c r="D191" s="53">
        <v>551564</v>
      </c>
      <c r="E191" s="53">
        <v>255211</v>
      </c>
      <c r="F191" s="53">
        <f t="shared" si="16"/>
        <v>-53.729576259509329</v>
      </c>
      <c r="G191" s="53">
        <v>33191</v>
      </c>
      <c r="H191" s="53">
        <v>10584</v>
      </c>
      <c r="I191" s="53">
        <v>298923</v>
      </c>
      <c r="J191" s="53">
        <v>54913</v>
      </c>
      <c r="K191" s="53">
        <f t="shared" si="17"/>
        <v>-81.62971735196021</v>
      </c>
      <c r="L191" s="53">
        <v>26689</v>
      </c>
      <c r="M191" s="53">
        <v>26146</v>
      </c>
      <c r="N191" s="53">
        <v>258544</v>
      </c>
      <c r="O191" s="54">
        <v>204277</v>
      </c>
      <c r="P191" s="53">
        <f t="shared" si="18"/>
        <v>-20.989464075747261</v>
      </c>
      <c r="Q191" s="53">
        <f t="shared" si="20"/>
        <v>59880</v>
      </c>
      <c r="R191" s="53">
        <f t="shared" si="21"/>
        <v>36730</v>
      </c>
      <c r="S191" s="53">
        <f t="shared" si="22"/>
        <v>557467</v>
      </c>
      <c r="T191" s="54">
        <f t="shared" si="23"/>
        <v>259190</v>
      </c>
      <c r="U191" s="53">
        <f t="shared" si="19"/>
        <v>-53.505768054431925</v>
      </c>
    </row>
    <row r="192" spans="1:21" x14ac:dyDescent="0.2">
      <c r="A192" s="52" t="s">
        <v>164</v>
      </c>
      <c r="B192" s="53">
        <v>6015</v>
      </c>
      <c r="C192" s="53">
        <v>482</v>
      </c>
      <c r="D192" s="53">
        <v>33139</v>
      </c>
      <c r="E192" s="53">
        <v>4788</v>
      </c>
      <c r="F192" s="53">
        <f t="shared" si="16"/>
        <v>-85.5517668004466</v>
      </c>
      <c r="G192" s="53">
        <v>4493</v>
      </c>
      <c r="H192" s="53">
        <v>611</v>
      </c>
      <c r="I192" s="53">
        <v>31826</v>
      </c>
      <c r="J192" s="53">
        <v>4302</v>
      </c>
      <c r="K192" s="53">
        <f t="shared" si="17"/>
        <v>-86.482749952868716</v>
      </c>
      <c r="L192" s="53">
        <v>81</v>
      </c>
      <c r="M192" s="53">
        <v>0</v>
      </c>
      <c r="N192" s="53">
        <v>708</v>
      </c>
      <c r="O192" s="54">
        <v>215</v>
      </c>
      <c r="P192" s="53">
        <f t="shared" si="18"/>
        <v>-69.632768361581924</v>
      </c>
      <c r="Q192" s="53">
        <f t="shared" si="20"/>
        <v>4574</v>
      </c>
      <c r="R192" s="53">
        <f t="shared" si="21"/>
        <v>611</v>
      </c>
      <c r="S192" s="53">
        <f t="shared" si="22"/>
        <v>32534</v>
      </c>
      <c r="T192" s="54">
        <f t="shared" si="23"/>
        <v>4517</v>
      </c>
      <c r="U192" s="53">
        <f t="shared" si="19"/>
        <v>-86.116063195426321</v>
      </c>
    </row>
    <row r="193" spans="1:21" x14ac:dyDescent="0.2">
      <c r="A193" s="52" t="s">
        <v>165</v>
      </c>
      <c r="B193" s="53">
        <v>10118</v>
      </c>
      <c r="C193" s="53">
        <v>5160</v>
      </c>
      <c r="D193" s="53">
        <v>122134</v>
      </c>
      <c r="E193" s="53">
        <v>33329</v>
      </c>
      <c r="F193" s="53">
        <f t="shared" si="16"/>
        <v>-72.711120572485953</v>
      </c>
      <c r="G193" s="53">
        <v>7991</v>
      </c>
      <c r="H193" s="53">
        <v>3835</v>
      </c>
      <c r="I193" s="53">
        <v>93442</v>
      </c>
      <c r="J193" s="53">
        <v>19707</v>
      </c>
      <c r="K193" s="53">
        <f t="shared" si="17"/>
        <v>-78.909912030992487</v>
      </c>
      <c r="L193" s="53">
        <v>2088</v>
      </c>
      <c r="M193" s="53">
        <v>1856</v>
      </c>
      <c r="N193" s="53">
        <v>29280</v>
      </c>
      <c r="O193" s="54">
        <v>12248</v>
      </c>
      <c r="P193" s="53">
        <f t="shared" si="18"/>
        <v>-58.169398907103819</v>
      </c>
      <c r="Q193" s="53">
        <f t="shared" si="20"/>
        <v>10079</v>
      </c>
      <c r="R193" s="53">
        <f t="shared" si="21"/>
        <v>5691</v>
      </c>
      <c r="S193" s="53">
        <f t="shared" si="22"/>
        <v>122722</v>
      </c>
      <c r="T193" s="54">
        <f t="shared" si="23"/>
        <v>31955</v>
      </c>
      <c r="U193" s="53">
        <f t="shared" si="19"/>
        <v>-73.961473900360161</v>
      </c>
    </row>
    <row r="194" spans="1:21" x14ac:dyDescent="0.2">
      <c r="A194" s="52" t="s">
        <v>166</v>
      </c>
      <c r="B194" s="53">
        <v>95</v>
      </c>
      <c r="C194" s="53">
        <v>0</v>
      </c>
      <c r="D194" s="53">
        <v>620</v>
      </c>
      <c r="E194" s="53">
        <v>0</v>
      </c>
      <c r="F194" s="53">
        <f t="shared" si="16"/>
        <v>-100</v>
      </c>
      <c r="G194" s="53">
        <v>108</v>
      </c>
      <c r="H194" s="53">
        <v>0</v>
      </c>
      <c r="I194" s="53">
        <v>781</v>
      </c>
      <c r="J194" s="53">
        <v>0</v>
      </c>
      <c r="K194" s="53">
        <f t="shared" si="17"/>
        <v>-100</v>
      </c>
      <c r="L194" s="53">
        <v>0</v>
      </c>
      <c r="M194" s="53">
        <v>0</v>
      </c>
      <c r="N194" s="53">
        <v>0</v>
      </c>
      <c r="O194" s="54">
        <v>0</v>
      </c>
      <c r="P194" s="53" t="s">
        <v>283</v>
      </c>
      <c r="Q194" s="53">
        <f t="shared" si="20"/>
        <v>108</v>
      </c>
      <c r="R194" s="53">
        <f t="shared" si="21"/>
        <v>0</v>
      </c>
      <c r="S194" s="53">
        <f t="shared" si="22"/>
        <v>781</v>
      </c>
      <c r="T194" s="54">
        <f t="shared" si="23"/>
        <v>0</v>
      </c>
      <c r="U194" s="53">
        <f t="shared" si="19"/>
        <v>-100</v>
      </c>
    </row>
    <row r="195" spans="1:21" x14ac:dyDescent="0.2">
      <c r="A195" s="52" t="s">
        <v>167</v>
      </c>
      <c r="B195" s="53">
        <v>14742</v>
      </c>
      <c r="C195" s="53">
        <v>13267</v>
      </c>
      <c r="D195" s="53">
        <v>143754</v>
      </c>
      <c r="E195" s="53">
        <v>94886</v>
      </c>
      <c r="F195" s="53">
        <f t="shared" si="16"/>
        <v>-33.994184509648427</v>
      </c>
      <c r="G195" s="53">
        <v>1129</v>
      </c>
      <c r="H195" s="53">
        <v>1007</v>
      </c>
      <c r="I195" s="53">
        <v>10795</v>
      </c>
      <c r="J195" s="53">
        <v>6347</v>
      </c>
      <c r="K195" s="53">
        <f t="shared" si="17"/>
        <v>-41.204261232051877</v>
      </c>
      <c r="L195" s="53">
        <v>13352</v>
      </c>
      <c r="M195" s="53">
        <v>11546</v>
      </c>
      <c r="N195" s="53">
        <v>134995</v>
      </c>
      <c r="O195" s="54">
        <v>88837</v>
      </c>
      <c r="P195" s="53">
        <f t="shared" si="18"/>
        <v>-34.192377495462793</v>
      </c>
      <c r="Q195" s="53">
        <f t="shared" si="20"/>
        <v>14481</v>
      </c>
      <c r="R195" s="53">
        <f t="shared" si="21"/>
        <v>12553</v>
      </c>
      <c r="S195" s="53">
        <f t="shared" si="22"/>
        <v>145790</v>
      </c>
      <c r="T195" s="54">
        <f t="shared" si="23"/>
        <v>95184</v>
      </c>
      <c r="U195" s="53">
        <f t="shared" si="19"/>
        <v>-34.711571438370257</v>
      </c>
    </row>
    <row r="196" spans="1:21" x14ac:dyDescent="0.2">
      <c r="A196" s="49" t="s">
        <v>121</v>
      </c>
      <c r="B196" s="55">
        <v>89055</v>
      </c>
      <c r="C196" s="55">
        <v>50997</v>
      </c>
      <c r="D196" s="55">
        <v>857135</v>
      </c>
      <c r="E196" s="55">
        <v>389037</v>
      </c>
      <c r="F196" s="55">
        <f t="shared" si="16"/>
        <v>-54.611933942727809</v>
      </c>
      <c r="G196" s="55">
        <v>47147</v>
      </c>
      <c r="H196" s="55">
        <v>16083</v>
      </c>
      <c r="I196" s="55">
        <v>438945</v>
      </c>
      <c r="J196" s="55">
        <v>85548</v>
      </c>
      <c r="K196" s="55">
        <f t="shared" si="17"/>
        <v>-80.510542323070084</v>
      </c>
      <c r="L196" s="55">
        <v>42459</v>
      </c>
      <c r="M196" s="55">
        <v>39566</v>
      </c>
      <c r="N196" s="55">
        <v>426466</v>
      </c>
      <c r="O196" s="56">
        <v>306209</v>
      </c>
      <c r="P196" s="55">
        <f t="shared" si="18"/>
        <v>-28.19849648037593</v>
      </c>
      <c r="Q196" s="55">
        <f t="shared" si="20"/>
        <v>89606</v>
      </c>
      <c r="R196" s="55">
        <f t="shared" si="21"/>
        <v>55649</v>
      </c>
      <c r="S196" s="55">
        <f t="shared" si="22"/>
        <v>865411</v>
      </c>
      <c r="T196" s="56">
        <f t="shared" si="23"/>
        <v>391757</v>
      </c>
      <c r="U196" s="55">
        <f t="shared" si="19"/>
        <v>-54.731682402927632</v>
      </c>
    </row>
    <row r="197" spans="1:21" x14ac:dyDescent="0.2">
      <c r="A197" s="49" t="s">
        <v>168</v>
      </c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1"/>
      <c r="P197" s="50"/>
      <c r="Q197" s="50"/>
      <c r="R197" s="50"/>
      <c r="S197" s="50"/>
      <c r="T197" s="51"/>
      <c r="U197" s="50"/>
    </row>
    <row r="198" spans="1:21" x14ac:dyDescent="0.2">
      <c r="A198" s="52" t="s">
        <v>169</v>
      </c>
      <c r="B198" s="53">
        <v>1548</v>
      </c>
      <c r="C198" s="53">
        <v>793</v>
      </c>
      <c r="D198" s="53">
        <v>18901</v>
      </c>
      <c r="E198" s="53">
        <v>5596</v>
      </c>
      <c r="F198" s="53">
        <f t="shared" si="16"/>
        <v>-70.393100894132587</v>
      </c>
      <c r="G198" s="53">
        <v>1719</v>
      </c>
      <c r="H198" s="53">
        <v>550</v>
      </c>
      <c r="I198" s="53">
        <v>18910</v>
      </c>
      <c r="J198" s="53">
        <v>5165</v>
      </c>
      <c r="K198" s="53">
        <f t="shared" si="17"/>
        <v>-72.686409307244844</v>
      </c>
      <c r="L198" s="53">
        <v>36</v>
      </c>
      <c r="M198" s="53">
        <v>0</v>
      </c>
      <c r="N198" s="53">
        <v>54</v>
      </c>
      <c r="O198" s="54">
        <v>90</v>
      </c>
      <c r="P198" s="53">
        <f t="shared" si="18"/>
        <v>66.666666666666657</v>
      </c>
      <c r="Q198" s="53">
        <f t="shared" si="20"/>
        <v>1755</v>
      </c>
      <c r="R198" s="53">
        <f t="shared" si="21"/>
        <v>550</v>
      </c>
      <c r="S198" s="53">
        <f t="shared" si="22"/>
        <v>18964</v>
      </c>
      <c r="T198" s="54">
        <f t="shared" si="23"/>
        <v>5255</v>
      </c>
      <c r="U198" s="53">
        <f t="shared" si="19"/>
        <v>-72.289601349926187</v>
      </c>
    </row>
    <row r="199" spans="1:21" x14ac:dyDescent="0.2">
      <c r="A199" s="52" t="s">
        <v>170</v>
      </c>
      <c r="B199" s="53">
        <v>200</v>
      </c>
      <c r="C199" s="53">
        <v>241</v>
      </c>
      <c r="D199" s="53">
        <v>1157</v>
      </c>
      <c r="E199" s="53">
        <v>1620</v>
      </c>
      <c r="F199" s="53">
        <f t="shared" si="16"/>
        <v>40.017286084701816</v>
      </c>
      <c r="G199" s="53">
        <v>0</v>
      </c>
      <c r="H199" s="53">
        <v>0</v>
      </c>
      <c r="I199" s="53">
        <v>4</v>
      </c>
      <c r="J199" s="53">
        <v>0</v>
      </c>
      <c r="K199" s="53">
        <f t="shared" si="17"/>
        <v>-100</v>
      </c>
      <c r="L199" s="53">
        <v>252</v>
      </c>
      <c r="M199" s="53">
        <v>350</v>
      </c>
      <c r="N199" s="53">
        <v>1078</v>
      </c>
      <c r="O199" s="54">
        <v>1680</v>
      </c>
      <c r="P199" s="53">
        <f t="shared" si="18"/>
        <v>55.844155844155843</v>
      </c>
      <c r="Q199" s="53">
        <f t="shared" si="20"/>
        <v>252</v>
      </c>
      <c r="R199" s="53">
        <f t="shared" si="21"/>
        <v>350</v>
      </c>
      <c r="S199" s="53">
        <f t="shared" si="22"/>
        <v>1082</v>
      </c>
      <c r="T199" s="54">
        <f t="shared" si="23"/>
        <v>1680</v>
      </c>
      <c r="U199" s="53">
        <f t="shared" si="19"/>
        <v>55.268022181146023</v>
      </c>
    </row>
    <row r="200" spans="1:21" x14ac:dyDescent="0.2">
      <c r="A200" s="52" t="s">
        <v>164</v>
      </c>
      <c r="B200" s="53">
        <v>0</v>
      </c>
      <c r="C200" s="53">
        <v>0</v>
      </c>
      <c r="D200" s="53">
        <v>12</v>
      </c>
      <c r="E200" s="53">
        <v>0</v>
      </c>
      <c r="F200" s="53">
        <f t="shared" si="16"/>
        <v>-100</v>
      </c>
      <c r="G200" s="53">
        <v>0</v>
      </c>
      <c r="H200" s="53">
        <v>0</v>
      </c>
      <c r="I200" s="53">
        <v>0</v>
      </c>
      <c r="J200" s="53">
        <v>0</v>
      </c>
      <c r="K200" s="53" t="s">
        <v>283</v>
      </c>
      <c r="L200" s="53">
        <v>0</v>
      </c>
      <c r="M200" s="53">
        <v>0</v>
      </c>
      <c r="N200" s="53">
        <v>12</v>
      </c>
      <c r="O200" s="54">
        <v>0</v>
      </c>
      <c r="P200" s="53">
        <f t="shared" si="18"/>
        <v>-100</v>
      </c>
      <c r="Q200" s="53">
        <f t="shared" si="20"/>
        <v>0</v>
      </c>
      <c r="R200" s="53">
        <f t="shared" si="21"/>
        <v>0</v>
      </c>
      <c r="S200" s="53">
        <f t="shared" si="22"/>
        <v>12</v>
      </c>
      <c r="T200" s="54">
        <f t="shared" si="23"/>
        <v>0</v>
      </c>
      <c r="U200" s="53">
        <f t="shared" si="19"/>
        <v>-100</v>
      </c>
    </row>
    <row r="201" spans="1:21" x14ac:dyDescent="0.2">
      <c r="A201" s="52" t="s">
        <v>171</v>
      </c>
      <c r="B201" s="53">
        <v>122</v>
      </c>
      <c r="C201" s="53">
        <v>0</v>
      </c>
      <c r="D201" s="53">
        <v>955</v>
      </c>
      <c r="E201" s="53">
        <v>13</v>
      </c>
      <c r="F201" s="53">
        <f t="shared" si="16"/>
        <v>-98.638743455497377</v>
      </c>
      <c r="G201" s="53">
        <v>170</v>
      </c>
      <c r="H201" s="53">
        <v>6</v>
      </c>
      <c r="I201" s="53">
        <v>1147</v>
      </c>
      <c r="J201" s="53">
        <v>23</v>
      </c>
      <c r="K201" s="53">
        <f t="shared" si="17"/>
        <v>-97.994768962510904</v>
      </c>
      <c r="L201" s="53">
        <v>0</v>
      </c>
      <c r="M201" s="53">
        <v>0</v>
      </c>
      <c r="N201" s="53">
        <v>0</v>
      </c>
      <c r="O201" s="54">
        <v>0</v>
      </c>
      <c r="P201" s="53" t="s">
        <v>283</v>
      </c>
      <c r="Q201" s="53">
        <f t="shared" si="20"/>
        <v>170</v>
      </c>
      <c r="R201" s="53">
        <f t="shared" si="21"/>
        <v>6</v>
      </c>
      <c r="S201" s="53">
        <f t="shared" si="22"/>
        <v>1147</v>
      </c>
      <c r="T201" s="54">
        <f t="shared" si="23"/>
        <v>23</v>
      </c>
      <c r="U201" s="53">
        <f t="shared" si="19"/>
        <v>-97.994768962510904</v>
      </c>
    </row>
    <row r="202" spans="1:21" x14ac:dyDescent="0.2">
      <c r="A202" s="49" t="s">
        <v>121</v>
      </c>
      <c r="B202" s="55">
        <v>1870</v>
      </c>
      <c r="C202" s="55">
        <v>1034</v>
      </c>
      <c r="D202" s="55">
        <v>21025</v>
      </c>
      <c r="E202" s="55">
        <v>7229</v>
      </c>
      <c r="F202" s="55">
        <f t="shared" si="16"/>
        <v>-65.617122473246141</v>
      </c>
      <c r="G202" s="55">
        <v>1889</v>
      </c>
      <c r="H202" s="55">
        <v>556</v>
      </c>
      <c r="I202" s="55">
        <v>20061</v>
      </c>
      <c r="J202" s="55">
        <v>5188</v>
      </c>
      <c r="K202" s="55">
        <f t="shared" si="17"/>
        <v>-74.138876426897966</v>
      </c>
      <c r="L202" s="55">
        <v>288</v>
      </c>
      <c r="M202" s="55">
        <v>350</v>
      </c>
      <c r="N202" s="55">
        <v>1144</v>
      </c>
      <c r="O202" s="56">
        <v>1770</v>
      </c>
      <c r="P202" s="55">
        <f t="shared" si="18"/>
        <v>54.72027972027972</v>
      </c>
      <c r="Q202" s="55">
        <f t="shared" si="20"/>
        <v>2177</v>
      </c>
      <c r="R202" s="55">
        <f t="shared" si="21"/>
        <v>906</v>
      </c>
      <c r="S202" s="55">
        <f t="shared" si="22"/>
        <v>21205</v>
      </c>
      <c r="T202" s="56">
        <f t="shared" si="23"/>
        <v>6958</v>
      </c>
      <c r="U202" s="55">
        <f t="shared" si="19"/>
        <v>-67.186984201839181</v>
      </c>
    </row>
    <row r="203" spans="1:21" x14ac:dyDescent="0.2">
      <c r="A203" s="49" t="s">
        <v>172</v>
      </c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1"/>
      <c r="P203" s="50"/>
      <c r="Q203" s="50"/>
      <c r="R203" s="50"/>
      <c r="S203" s="50"/>
      <c r="T203" s="51"/>
      <c r="U203" s="50"/>
    </row>
    <row r="204" spans="1:21" x14ac:dyDescent="0.2">
      <c r="A204" s="52" t="s">
        <v>173</v>
      </c>
      <c r="B204" s="53">
        <v>1812</v>
      </c>
      <c r="C204" s="53">
        <v>564</v>
      </c>
      <c r="D204" s="53">
        <v>9269</v>
      </c>
      <c r="E204" s="53">
        <v>2736</v>
      </c>
      <c r="F204" s="53">
        <f t="shared" ref="F204:F267" si="24">(E204-D204)/D204*100</f>
        <v>-70.48225267019096</v>
      </c>
      <c r="G204" s="53">
        <v>1589</v>
      </c>
      <c r="H204" s="53">
        <v>485</v>
      </c>
      <c r="I204" s="53">
        <v>11888</v>
      </c>
      <c r="J204" s="53">
        <v>3223</v>
      </c>
      <c r="K204" s="53">
        <f t="shared" ref="K204:K267" si="25">(J204-I204)/I204*100</f>
        <v>-72.888627187079408</v>
      </c>
      <c r="L204" s="53">
        <v>5</v>
      </c>
      <c r="M204" s="53">
        <v>2</v>
      </c>
      <c r="N204" s="53">
        <v>47</v>
      </c>
      <c r="O204" s="54">
        <v>4</v>
      </c>
      <c r="P204" s="53">
        <f t="shared" ref="P204:P267" si="26">(O204-N204)/N204*100</f>
        <v>-91.489361702127653</v>
      </c>
      <c r="Q204" s="53">
        <f t="shared" si="20"/>
        <v>1594</v>
      </c>
      <c r="R204" s="53">
        <f t="shared" si="21"/>
        <v>487</v>
      </c>
      <c r="S204" s="53">
        <f t="shared" si="22"/>
        <v>11935</v>
      </c>
      <c r="T204" s="54">
        <f t="shared" si="23"/>
        <v>3227</v>
      </c>
      <c r="U204" s="53">
        <f t="shared" ref="U204:U267" si="27">(T204-S204)/S204*100</f>
        <v>-72.961876832844581</v>
      </c>
    </row>
    <row r="205" spans="1:21" x14ac:dyDescent="0.2">
      <c r="A205" s="49" t="s">
        <v>121</v>
      </c>
      <c r="B205" s="55">
        <v>1812</v>
      </c>
      <c r="C205" s="55">
        <v>564</v>
      </c>
      <c r="D205" s="55">
        <v>9269</v>
      </c>
      <c r="E205" s="55">
        <v>2736</v>
      </c>
      <c r="F205" s="55">
        <f t="shared" si="24"/>
        <v>-70.48225267019096</v>
      </c>
      <c r="G205" s="55">
        <v>1589</v>
      </c>
      <c r="H205" s="55">
        <v>485</v>
      </c>
      <c r="I205" s="55">
        <v>11888</v>
      </c>
      <c r="J205" s="55">
        <v>3223</v>
      </c>
      <c r="K205" s="55">
        <f t="shared" si="25"/>
        <v>-72.888627187079408</v>
      </c>
      <c r="L205" s="55">
        <v>5</v>
      </c>
      <c r="M205" s="55">
        <v>2</v>
      </c>
      <c r="N205" s="55">
        <v>47</v>
      </c>
      <c r="O205" s="56">
        <v>4</v>
      </c>
      <c r="P205" s="55">
        <f t="shared" si="26"/>
        <v>-91.489361702127653</v>
      </c>
      <c r="Q205" s="55">
        <f t="shared" ref="Q205:Q268" si="28">G205+L205</f>
        <v>1594</v>
      </c>
      <c r="R205" s="55">
        <f t="shared" ref="R205:R268" si="29">H205+M205</f>
        <v>487</v>
      </c>
      <c r="S205" s="55">
        <f t="shared" ref="S205:S268" si="30">I205+N205</f>
        <v>11935</v>
      </c>
      <c r="T205" s="56">
        <f t="shared" ref="T205:T268" si="31">J205+O205</f>
        <v>3227</v>
      </c>
      <c r="U205" s="55">
        <f t="shared" si="27"/>
        <v>-72.961876832844581</v>
      </c>
    </row>
    <row r="206" spans="1:21" x14ac:dyDescent="0.2">
      <c r="A206" s="49" t="s">
        <v>174</v>
      </c>
      <c r="B206" s="55">
        <v>92737</v>
      </c>
      <c r="C206" s="55">
        <v>52595</v>
      </c>
      <c r="D206" s="55">
        <v>887429</v>
      </c>
      <c r="E206" s="55">
        <v>399002</v>
      </c>
      <c r="F206" s="55">
        <f t="shared" si="24"/>
        <v>-55.038431243513564</v>
      </c>
      <c r="G206" s="55">
        <v>50625</v>
      </c>
      <c r="H206" s="55">
        <v>17124</v>
      </c>
      <c r="I206" s="55">
        <v>470894</v>
      </c>
      <c r="J206" s="55">
        <v>93959</v>
      </c>
      <c r="K206" s="55">
        <f t="shared" si="25"/>
        <v>-80.04667717150781</v>
      </c>
      <c r="L206" s="55">
        <v>42752</v>
      </c>
      <c r="M206" s="55">
        <v>39918</v>
      </c>
      <c r="N206" s="55">
        <v>427657</v>
      </c>
      <c r="O206" s="56">
        <v>307983</v>
      </c>
      <c r="P206" s="55">
        <f t="shared" si="26"/>
        <v>-27.983641095550876</v>
      </c>
      <c r="Q206" s="55">
        <f t="shared" si="28"/>
        <v>93377</v>
      </c>
      <c r="R206" s="55">
        <f t="shared" si="29"/>
        <v>57042</v>
      </c>
      <c r="S206" s="55">
        <f t="shared" si="30"/>
        <v>898551</v>
      </c>
      <c r="T206" s="56">
        <f t="shared" si="31"/>
        <v>401942</v>
      </c>
      <c r="U206" s="55">
        <f t="shared" si="27"/>
        <v>-55.267758869557767</v>
      </c>
    </row>
    <row r="207" spans="1:21" x14ac:dyDescent="0.2">
      <c r="A207" s="49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6"/>
      <c r="P207" s="55"/>
      <c r="Q207" s="55"/>
      <c r="R207" s="55"/>
      <c r="S207" s="55"/>
      <c r="T207" s="56"/>
      <c r="U207" s="55"/>
    </row>
    <row r="208" spans="1:21" x14ac:dyDescent="0.2">
      <c r="A208" s="73" t="s">
        <v>319</v>
      </c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5"/>
      <c r="Q208" s="55"/>
      <c r="R208" s="55"/>
      <c r="S208" s="55"/>
      <c r="T208" s="56"/>
      <c r="U208" s="55"/>
    </row>
    <row r="209" spans="1:21" x14ac:dyDescent="0.2">
      <c r="A209" s="37" t="s">
        <v>47</v>
      </c>
      <c r="B209" s="39">
        <v>1916</v>
      </c>
      <c r="C209" s="40">
        <v>883</v>
      </c>
      <c r="D209" s="40">
        <v>24825</v>
      </c>
      <c r="E209" s="41">
        <v>6419</v>
      </c>
      <c r="F209" s="40">
        <f t="shared" si="24"/>
        <v>-74.143001007049349</v>
      </c>
      <c r="G209" s="39">
        <v>1954</v>
      </c>
      <c r="H209" s="40">
        <v>596</v>
      </c>
      <c r="I209" s="40">
        <v>22088</v>
      </c>
      <c r="J209" s="41">
        <v>5444</v>
      </c>
      <c r="K209" s="40">
        <f t="shared" si="25"/>
        <v>-75.353132922854044</v>
      </c>
      <c r="L209" s="39">
        <v>285</v>
      </c>
      <c r="M209" s="40">
        <v>18</v>
      </c>
      <c r="N209" s="40">
        <v>2993</v>
      </c>
      <c r="O209" s="41">
        <v>722</v>
      </c>
      <c r="P209" s="40">
        <f t="shared" si="26"/>
        <v>-75.877046441697289</v>
      </c>
      <c r="Q209" s="39">
        <f t="shared" si="28"/>
        <v>2239</v>
      </c>
      <c r="R209" s="40">
        <f t="shared" si="29"/>
        <v>614</v>
      </c>
      <c r="S209" s="40">
        <f t="shared" si="30"/>
        <v>25081</v>
      </c>
      <c r="T209" s="41">
        <f t="shared" si="31"/>
        <v>6166</v>
      </c>
      <c r="U209" s="40">
        <f t="shared" si="27"/>
        <v>-75.415653283361905</v>
      </c>
    </row>
    <row r="210" spans="1:21" x14ac:dyDescent="0.2">
      <c r="A210" s="37" t="s">
        <v>48</v>
      </c>
      <c r="B210" s="39">
        <v>57717</v>
      </c>
      <c r="C210" s="40">
        <v>31998</v>
      </c>
      <c r="D210" s="40">
        <v>551564</v>
      </c>
      <c r="E210" s="41">
        <v>255211</v>
      </c>
      <c r="F210" s="40">
        <f t="shared" si="24"/>
        <v>-53.729576259509329</v>
      </c>
      <c r="G210" s="39">
        <v>33191</v>
      </c>
      <c r="H210" s="40">
        <v>10584</v>
      </c>
      <c r="I210" s="40">
        <v>298923</v>
      </c>
      <c r="J210" s="41">
        <v>54913</v>
      </c>
      <c r="K210" s="40">
        <f t="shared" si="25"/>
        <v>-81.62971735196021</v>
      </c>
      <c r="L210" s="39">
        <v>26689</v>
      </c>
      <c r="M210" s="40">
        <v>26146</v>
      </c>
      <c r="N210" s="40">
        <v>258544</v>
      </c>
      <c r="O210" s="41">
        <v>204277</v>
      </c>
      <c r="P210" s="40">
        <f t="shared" si="26"/>
        <v>-20.989464075747261</v>
      </c>
      <c r="Q210" s="39">
        <f t="shared" si="28"/>
        <v>59880</v>
      </c>
      <c r="R210" s="40">
        <f t="shared" si="29"/>
        <v>36730</v>
      </c>
      <c r="S210" s="40">
        <f t="shared" si="30"/>
        <v>557467</v>
      </c>
      <c r="T210" s="41">
        <f t="shared" si="31"/>
        <v>259190</v>
      </c>
      <c r="U210" s="40">
        <f t="shared" si="27"/>
        <v>-53.505768054431925</v>
      </c>
    </row>
    <row r="211" spans="1:21" x14ac:dyDescent="0.2">
      <c r="A211" s="37" t="s">
        <v>29</v>
      </c>
      <c r="B211" s="39">
        <v>200</v>
      </c>
      <c r="C211" s="40">
        <v>241</v>
      </c>
      <c r="D211" s="40">
        <v>1157</v>
      </c>
      <c r="E211" s="41">
        <v>1620</v>
      </c>
      <c r="F211" s="40">
        <f t="shared" si="24"/>
        <v>40.017286084701816</v>
      </c>
      <c r="G211" s="39">
        <v>0</v>
      </c>
      <c r="H211" s="40">
        <v>0</v>
      </c>
      <c r="I211" s="40">
        <v>4</v>
      </c>
      <c r="J211" s="41">
        <v>0</v>
      </c>
      <c r="K211" s="40">
        <f t="shared" si="25"/>
        <v>-100</v>
      </c>
      <c r="L211" s="39">
        <v>252</v>
      </c>
      <c r="M211" s="40">
        <v>350</v>
      </c>
      <c r="N211" s="40">
        <v>1078</v>
      </c>
      <c r="O211" s="41">
        <v>1680</v>
      </c>
      <c r="P211" s="40">
        <f t="shared" si="26"/>
        <v>55.844155844155843</v>
      </c>
      <c r="Q211" s="39">
        <f t="shared" si="28"/>
        <v>252</v>
      </c>
      <c r="R211" s="40">
        <f t="shared" si="29"/>
        <v>350</v>
      </c>
      <c r="S211" s="40">
        <f t="shared" si="30"/>
        <v>1082</v>
      </c>
      <c r="T211" s="41">
        <f t="shared" si="31"/>
        <v>1680</v>
      </c>
      <c r="U211" s="40">
        <f t="shared" si="27"/>
        <v>55.268022181146023</v>
      </c>
    </row>
    <row r="212" spans="1:21" x14ac:dyDescent="0.2">
      <c r="A212" s="37" t="s">
        <v>37</v>
      </c>
      <c r="B212" s="39">
        <v>7827</v>
      </c>
      <c r="C212" s="40">
        <v>1046</v>
      </c>
      <c r="D212" s="40">
        <v>42420</v>
      </c>
      <c r="E212" s="41">
        <v>7524</v>
      </c>
      <c r="F212" s="40">
        <f t="shared" si="24"/>
        <v>-82.263083451202263</v>
      </c>
      <c r="G212" s="39">
        <v>6082</v>
      </c>
      <c r="H212" s="40">
        <v>1096</v>
      </c>
      <c r="I212" s="40">
        <v>43714</v>
      </c>
      <c r="J212" s="41">
        <v>7525</v>
      </c>
      <c r="K212" s="40">
        <f t="shared" si="25"/>
        <v>-82.785835201537267</v>
      </c>
      <c r="L212" s="39">
        <v>86</v>
      </c>
      <c r="M212" s="40">
        <v>2</v>
      </c>
      <c r="N212" s="40">
        <v>767</v>
      </c>
      <c r="O212" s="41">
        <v>219</v>
      </c>
      <c r="P212" s="40">
        <f t="shared" si="26"/>
        <v>-71.447196870925694</v>
      </c>
      <c r="Q212" s="39">
        <f t="shared" si="28"/>
        <v>6168</v>
      </c>
      <c r="R212" s="40">
        <f t="shared" si="29"/>
        <v>1098</v>
      </c>
      <c r="S212" s="40">
        <f t="shared" si="30"/>
        <v>44481</v>
      </c>
      <c r="T212" s="41">
        <f t="shared" si="31"/>
        <v>7744</v>
      </c>
      <c r="U212" s="40">
        <f t="shared" si="27"/>
        <v>-82.590319462242306</v>
      </c>
    </row>
    <row r="213" spans="1:21" x14ac:dyDescent="0.2">
      <c r="A213" s="37" t="s">
        <v>46</v>
      </c>
      <c r="B213" s="39">
        <v>10118</v>
      </c>
      <c r="C213" s="40">
        <v>5160</v>
      </c>
      <c r="D213" s="40">
        <v>122134</v>
      </c>
      <c r="E213" s="41">
        <v>33329</v>
      </c>
      <c r="F213" s="40">
        <f t="shared" si="24"/>
        <v>-72.711120572485953</v>
      </c>
      <c r="G213" s="39">
        <v>7991</v>
      </c>
      <c r="H213" s="40">
        <v>3835</v>
      </c>
      <c r="I213" s="40">
        <v>93442</v>
      </c>
      <c r="J213" s="41">
        <v>19707</v>
      </c>
      <c r="K213" s="40">
        <f t="shared" si="25"/>
        <v>-78.909912030992487</v>
      </c>
      <c r="L213" s="39">
        <v>2088</v>
      </c>
      <c r="M213" s="40">
        <v>1856</v>
      </c>
      <c r="N213" s="40">
        <v>29280</v>
      </c>
      <c r="O213" s="41">
        <v>12248</v>
      </c>
      <c r="P213" s="40">
        <f t="shared" si="26"/>
        <v>-58.169398907103819</v>
      </c>
      <c r="Q213" s="39">
        <f t="shared" si="28"/>
        <v>10079</v>
      </c>
      <c r="R213" s="40">
        <f t="shared" si="29"/>
        <v>5691</v>
      </c>
      <c r="S213" s="40">
        <f t="shared" si="30"/>
        <v>122722</v>
      </c>
      <c r="T213" s="41">
        <f t="shared" si="31"/>
        <v>31955</v>
      </c>
      <c r="U213" s="40">
        <f t="shared" si="27"/>
        <v>-73.961473900360161</v>
      </c>
    </row>
    <row r="214" spans="1:21" x14ac:dyDescent="0.2">
      <c r="A214" s="37" t="s">
        <v>49</v>
      </c>
      <c r="B214" s="39">
        <v>217</v>
      </c>
      <c r="C214" s="40">
        <v>0</v>
      </c>
      <c r="D214" s="40">
        <v>1575</v>
      </c>
      <c r="E214" s="41">
        <v>13</v>
      </c>
      <c r="F214" s="40">
        <f t="shared" si="24"/>
        <v>-99.174603174603178</v>
      </c>
      <c r="G214" s="39">
        <v>278</v>
      </c>
      <c r="H214" s="40">
        <v>6</v>
      </c>
      <c r="I214" s="40">
        <v>1928</v>
      </c>
      <c r="J214" s="41">
        <v>23</v>
      </c>
      <c r="K214" s="40">
        <f t="shared" si="25"/>
        <v>-98.80705394190872</v>
      </c>
      <c r="L214" s="39">
        <v>0</v>
      </c>
      <c r="M214" s="40">
        <v>0</v>
      </c>
      <c r="N214" s="40">
        <v>0</v>
      </c>
      <c r="O214" s="41">
        <v>0</v>
      </c>
      <c r="P214" s="40" t="s">
        <v>283</v>
      </c>
      <c r="Q214" s="39">
        <f t="shared" si="28"/>
        <v>278</v>
      </c>
      <c r="R214" s="40">
        <f t="shared" si="29"/>
        <v>6</v>
      </c>
      <c r="S214" s="40">
        <f t="shared" si="30"/>
        <v>1928</v>
      </c>
      <c r="T214" s="41">
        <f t="shared" si="31"/>
        <v>23</v>
      </c>
      <c r="U214" s="40">
        <f t="shared" si="27"/>
        <v>-98.80705394190872</v>
      </c>
    </row>
    <row r="215" spans="1:21" x14ac:dyDescent="0.2">
      <c r="A215" s="37" t="s">
        <v>50</v>
      </c>
      <c r="B215" s="39">
        <v>14742</v>
      </c>
      <c r="C215" s="40">
        <v>13267</v>
      </c>
      <c r="D215" s="40">
        <v>143754</v>
      </c>
      <c r="E215" s="41">
        <v>94886</v>
      </c>
      <c r="F215" s="40">
        <f t="shared" si="24"/>
        <v>-33.994184509648427</v>
      </c>
      <c r="G215" s="39">
        <v>1129</v>
      </c>
      <c r="H215" s="40">
        <v>1007</v>
      </c>
      <c r="I215" s="40">
        <v>10795</v>
      </c>
      <c r="J215" s="41">
        <v>6347</v>
      </c>
      <c r="K215" s="40">
        <f t="shared" si="25"/>
        <v>-41.204261232051877</v>
      </c>
      <c r="L215" s="39">
        <v>13352</v>
      </c>
      <c r="M215" s="40">
        <v>11546</v>
      </c>
      <c r="N215" s="40">
        <v>134995</v>
      </c>
      <c r="O215" s="41">
        <v>88837</v>
      </c>
      <c r="P215" s="40">
        <f t="shared" si="26"/>
        <v>-34.192377495462793</v>
      </c>
      <c r="Q215" s="39">
        <f t="shared" si="28"/>
        <v>14481</v>
      </c>
      <c r="R215" s="40">
        <f t="shared" si="29"/>
        <v>12553</v>
      </c>
      <c r="S215" s="40">
        <f t="shared" si="30"/>
        <v>145790</v>
      </c>
      <c r="T215" s="41">
        <f t="shared" si="31"/>
        <v>95184</v>
      </c>
      <c r="U215" s="40">
        <f t="shared" si="27"/>
        <v>-34.711571438370257</v>
      </c>
    </row>
    <row r="216" spans="1:21" x14ac:dyDescent="0.2">
      <c r="A216" s="36" t="s">
        <v>65</v>
      </c>
      <c r="B216" s="34">
        <v>92737</v>
      </c>
      <c r="C216" s="32">
        <v>52595</v>
      </c>
      <c r="D216" s="32">
        <v>887429</v>
      </c>
      <c r="E216" s="42">
        <v>399002</v>
      </c>
      <c r="F216" s="32">
        <f t="shared" si="24"/>
        <v>-55.038431243513564</v>
      </c>
      <c r="G216" s="34">
        <v>50625</v>
      </c>
      <c r="H216" s="32">
        <v>17124</v>
      </c>
      <c r="I216" s="32">
        <v>470894</v>
      </c>
      <c r="J216" s="42">
        <v>93959</v>
      </c>
      <c r="K216" s="32">
        <f t="shared" si="25"/>
        <v>-80.04667717150781</v>
      </c>
      <c r="L216" s="34">
        <v>42752</v>
      </c>
      <c r="M216" s="32">
        <v>39918</v>
      </c>
      <c r="N216" s="32">
        <v>427657</v>
      </c>
      <c r="O216" s="42">
        <v>307983</v>
      </c>
      <c r="P216" s="32">
        <f t="shared" si="26"/>
        <v>-27.983641095550876</v>
      </c>
      <c r="Q216" s="34">
        <f t="shared" si="28"/>
        <v>93377</v>
      </c>
      <c r="R216" s="32">
        <f t="shared" si="29"/>
        <v>57042</v>
      </c>
      <c r="S216" s="32">
        <f t="shared" si="30"/>
        <v>898551</v>
      </c>
      <c r="T216" s="42">
        <f t="shared" si="31"/>
        <v>401942</v>
      </c>
      <c r="U216" s="32">
        <f t="shared" si="27"/>
        <v>-55.267758869557767</v>
      </c>
    </row>
    <row r="217" spans="1:21" x14ac:dyDescent="0.2">
      <c r="A217" s="49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6"/>
      <c r="P217" s="55"/>
      <c r="Q217" s="55"/>
      <c r="R217" s="55"/>
      <c r="S217" s="55"/>
      <c r="T217" s="56"/>
      <c r="U217" s="55"/>
    </row>
    <row r="218" spans="1:21" x14ac:dyDescent="0.2">
      <c r="A218" s="49" t="s">
        <v>66</v>
      </c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1"/>
      <c r="P218" s="50"/>
      <c r="Q218" s="50"/>
      <c r="R218" s="50"/>
      <c r="S218" s="50"/>
      <c r="T218" s="51"/>
      <c r="U218" s="50"/>
    </row>
    <row r="219" spans="1:21" x14ac:dyDescent="0.2">
      <c r="A219" s="49" t="s">
        <v>175</v>
      </c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1"/>
      <c r="P219" s="50"/>
      <c r="Q219" s="50"/>
      <c r="R219" s="50"/>
      <c r="S219" s="50"/>
      <c r="T219" s="51"/>
      <c r="U219" s="50"/>
    </row>
    <row r="220" spans="1:21" x14ac:dyDescent="0.2">
      <c r="A220" s="52" t="s">
        <v>176</v>
      </c>
      <c r="B220" s="53">
        <v>1670</v>
      </c>
      <c r="C220" s="53">
        <v>951</v>
      </c>
      <c r="D220" s="53">
        <v>15212</v>
      </c>
      <c r="E220" s="53">
        <v>7010</v>
      </c>
      <c r="F220" s="53">
        <f t="shared" si="24"/>
        <v>-53.917959505653435</v>
      </c>
      <c r="G220" s="53">
        <v>1447</v>
      </c>
      <c r="H220" s="53">
        <v>1013</v>
      </c>
      <c r="I220" s="53">
        <v>14794</v>
      </c>
      <c r="J220" s="53">
        <v>6686</v>
      </c>
      <c r="K220" s="53">
        <f t="shared" si="25"/>
        <v>-54.806002433418954</v>
      </c>
      <c r="L220" s="53">
        <v>14</v>
      </c>
      <c r="M220" s="53">
        <v>2</v>
      </c>
      <c r="N220" s="53">
        <v>166</v>
      </c>
      <c r="O220" s="54">
        <v>79</v>
      </c>
      <c r="P220" s="53">
        <f t="shared" si="26"/>
        <v>-52.409638554216862</v>
      </c>
      <c r="Q220" s="53">
        <f t="shared" si="28"/>
        <v>1461</v>
      </c>
      <c r="R220" s="53">
        <f t="shared" si="29"/>
        <v>1015</v>
      </c>
      <c r="S220" s="53">
        <f t="shared" si="30"/>
        <v>14960</v>
      </c>
      <c r="T220" s="54">
        <f t="shared" si="31"/>
        <v>6765</v>
      </c>
      <c r="U220" s="53">
        <f t="shared" si="27"/>
        <v>-54.779411764705884</v>
      </c>
    </row>
    <row r="221" spans="1:21" x14ac:dyDescent="0.2">
      <c r="A221" s="52" t="s">
        <v>177</v>
      </c>
      <c r="B221" s="53">
        <v>2060</v>
      </c>
      <c r="C221" s="53">
        <v>2974</v>
      </c>
      <c r="D221" s="53">
        <v>28300</v>
      </c>
      <c r="E221" s="53">
        <v>23158</v>
      </c>
      <c r="F221" s="53">
        <f t="shared" si="24"/>
        <v>-18.169611307420492</v>
      </c>
      <c r="G221" s="53">
        <v>1821</v>
      </c>
      <c r="H221" s="53">
        <v>2769</v>
      </c>
      <c r="I221" s="53">
        <v>26316</v>
      </c>
      <c r="J221" s="53">
        <v>21371</v>
      </c>
      <c r="K221" s="53">
        <f t="shared" si="25"/>
        <v>-18.790849673202615</v>
      </c>
      <c r="L221" s="53">
        <v>169</v>
      </c>
      <c r="M221" s="53">
        <v>392</v>
      </c>
      <c r="N221" s="53">
        <v>1922</v>
      </c>
      <c r="O221" s="54">
        <v>2089</v>
      </c>
      <c r="P221" s="53">
        <f t="shared" si="26"/>
        <v>8.6888657648283036</v>
      </c>
      <c r="Q221" s="53">
        <f t="shared" si="28"/>
        <v>1990</v>
      </c>
      <c r="R221" s="53">
        <f t="shared" si="29"/>
        <v>3161</v>
      </c>
      <c r="S221" s="53">
        <f t="shared" si="30"/>
        <v>28238</v>
      </c>
      <c r="T221" s="54">
        <f t="shared" si="31"/>
        <v>23460</v>
      </c>
      <c r="U221" s="53">
        <f t="shared" si="27"/>
        <v>-16.920461789078548</v>
      </c>
    </row>
    <row r="222" spans="1:21" x14ac:dyDescent="0.2">
      <c r="A222" s="52" t="s">
        <v>173</v>
      </c>
      <c r="B222" s="53">
        <v>2578</v>
      </c>
      <c r="C222" s="53">
        <v>1919</v>
      </c>
      <c r="D222" s="53">
        <v>15314</v>
      </c>
      <c r="E222" s="53">
        <v>6724</v>
      </c>
      <c r="F222" s="53">
        <f t="shared" si="24"/>
        <v>-56.092464411649466</v>
      </c>
      <c r="G222" s="53">
        <v>2055</v>
      </c>
      <c r="H222" s="53">
        <v>1745</v>
      </c>
      <c r="I222" s="53">
        <v>14207</v>
      </c>
      <c r="J222" s="53">
        <v>6182</v>
      </c>
      <c r="K222" s="53">
        <f t="shared" si="25"/>
        <v>-56.486239177870068</v>
      </c>
      <c r="L222" s="53">
        <v>25</v>
      </c>
      <c r="M222" s="53">
        <v>10</v>
      </c>
      <c r="N222" s="53">
        <v>738</v>
      </c>
      <c r="O222" s="54">
        <v>130</v>
      </c>
      <c r="P222" s="53">
        <f t="shared" si="26"/>
        <v>-82.384823848238483</v>
      </c>
      <c r="Q222" s="53">
        <f t="shared" si="28"/>
        <v>2080</v>
      </c>
      <c r="R222" s="53">
        <f t="shared" si="29"/>
        <v>1755</v>
      </c>
      <c r="S222" s="53">
        <f t="shared" si="30"/>
        <v>14945</v>
      </c>
      <c r="T222" s="54">
        <f t="shared" si="31"/>
        <v>6312</v>
      </c>
      <c r="U222" s="53">
        <f t="shared" si="27"/>
        <v>-57.765138842422218</v>
      </c>
    </row>
    <row r="223" spans="1:21" x14ac:dyDescent="0.2">
      <c r="A223" s="52" t="s">
        <v>178</v>
      </c>
      <c r="B223" s="53">
        <v>4761</v>
      </c>
      <c r="C223" s="53">
        <v>4535</v>
      </c>
      <c r="D223" s="53">
        <v>42622</v>
      </c>
      <c r="E223" s="53">
        <v>31554</v>
      </c>
      <c r="F223" s="53">
        <f t="shared" si="24"/>
        <v>-25.967810051147293</v>
      </c>
      <c r="G223" s="53">
        <v>4773</v>
      </c>
      <c r="H223" s="53">
        <v>3684</v>
      </c>
      <c r="I223" s="53">
        <v>40080</v>
      </c>
      <c r="J223" s="53">
        <v>28738</v>
      </c>
      <c r="K223" s="53">
        <f t="shared" si="25"/>
        <v>-28.298403193612774</v>
      </c>
      <c r="L223" s="53">
        <v>137</v>
      </c>
      <c r="M223" s="53">
        <v>337</v>
      </c>
      <c r="N223" s="53">
        <v>2843</v>
      </c>
      <c r="O223" s="54">
        <v>1712</v>
      </c>
      <c r="P223" s="53">
        <f t="shared" si="26"/>
        <v>-39.781920506507213</v>
      </c>
      <c r="Q223" s="53">
        <f t="shared" si="28"/>
        <v>4910</v>
      </c>
      <c r="R223" s="53">
        <f t="shared" si="29"/>
        <v>4021</v>
      </c>
      <c r="S223" s="53">
        <f t="shared" si="30"/>
        <v>42923</v>
      </c>
      <c r="T223" s="54">
        <f t="shared" si="31"/>
        <v>30450</v>
      </c>
      <c r="U223" s="53">
        <f t="shared" si="27"/>
        <v>-29.059012650560305</v>
      </c>
    </row>
    <row r="224" spans="1:21" x14ac:dyDescent="0.2">
      <c r="A224" s="52" t="s">
        <v>179</v>
      </c>
      <c r="B224" s="53">
        <v>160</v>
      </c>
      <c r="C224" s="53">
        <v>0</v>
      </c>
      <c r="D224" s="53">
        <v>1419</v>
      </c>
      <c r="E224" s="53">
        <v>0</v>
      </c>
      <c r="F224" s="53">
        <f t="shared" si="24"/>
        <v>-100</v>
      </c>
      <c r="G224" s="53">
        <v>181</v>
      </c>
      <c r="H224" s="53">
        <v>0</v>
      </c>
      <c r="I224" s="53">
        <v>1749</v>
      </c>
      <c r="J224" s="53">
        <v>0</v>
      </c>
      <c r="K224" s="53">
        <f t="shared" si="25"/>
        <v>-100</v>
      </c>
      <c r="L224" s="53">
        <v>0</v>
      </c>
      <c r="M224" s="53">
        <v>0</v>
      </c>
      <c r="N224" s="53">
        <v>0</v>
      </c>
      <c r="O224" s="54">
        <v>0</v>
      </c>
      <c r="P224" s="53" t="s">
        <v>283</v>
      </c>
      <c r="Q224" s="53">
        <f t="shared" si="28"/>
        <v>181</v>
      </c>
      <c r="R224" s="53">
        <f t="shared" si="29"/>
        <v>0</v>
      </c>
      <c r="S224" s="53">
        <f t="shared" si="30"/>
        <v>1749</v>
      </c>
      <c r="T224" s="54">
        <f t="shared" si="31"/>
        <v>0</v>
      </c>
      <c r="U224" s="53">
        <f t="shared" si="27"/>
        <v>-100</v>
      </c>
    </row>
    <row r="225" spans="1:21" x14ac:dyDescent="0.2">
      <c r="A225" s="49" t="s">
        <v>121</v>
      </c>
      <c r="B225" s="55">
        <v>11229</v>
      </c>
      <c r="C225" s="55">
        <v>10379</v>
      </c>
      <c r="D225" s="55">
        <v>102867</v>
      </c>
      <c r="E225" s="55">
        <v>68446</v>
      </c>
      <c r="F225" s="55">
        <f t="shared" si="24"/>
        <v>-33.461654369234061</v>
      </c>
      <c r="G225" s="55">
        <v>10277</v>
      </c>
      <c r="H225" s="55">
        <v>9211</v>
      </c>
      <c r="I225" s="55">
        <v>97146</v>
      </c>
      <c r="J225" s="55">
        <v>62977</v>
      </c>
      <c r="K225" s="55">
        <f t="shared" si="25"/>
        <v>-35.172832643649762</v>
      </c>
      <c r="L225" s="55">
        <v>345</v>
      </c>
      <c r="M225" s="55">
        <v>741</v>
      </c>
      <c r="N225" s="55">
        <v>5669</v>
      </c>
      <c r="O225" s="56">
        <v>4010</v>
      </c>
      <c r="P225" s="55">
        <f t="shared" si="26"/>
        <v>-29.264420532721818</v>
      </c>
      <c r="Q225" s="55">
        <f t="shared" si="28"/>
        <v>10622</v>
      </c>
      <c r="R225" s="55">
        <f t="shared" si="29"/>
        <v>9952</v>
      </c>
      <c r="S225" s="55">
        <f t="shared" si="30"/>
        <v>102815</v>
      </c>
      <c r="T225" s="56">
        <f t="shared" si="31"/>
        <v>66987</v>
      </c>
      <c r="U225" s="55">
        <f t="shared" si="27"/>
        <v>-34.847055390750377</v>
      </c>
    </row>
    <row r="226" spans="1:21" x14ac:dyDescent="0.2">
      <c r="A226" s="49" t="s">
        <v>180</v>
      </c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1"/>
      <c r="P226" s="50"/>
      <c r="Q226" s="50"/>
      <c r="R226" s="50"/>
      <c r="S226" s="50"/>
      <c r="T226" s="51"/>
      <c r="U226" s="50"/>
    </row>
    <row r="227" spans="1:21" x14ac:dyDescent="0.2">
      <c r="A227" s="52" t="s">
        <v>181</v>
      </c>
      <c r="B227" s="53">
        <v>15</v>
      </c>
      <c r="C227" s="53">
        <v>0</v>
      </c>
      <c r="D227" s="53">
        <v>81</v>
      </c>
      <c r="E227" s="53">
        <v>0</v>
      </c>
      <c r="F227" s="53">
        <f t="shared" si="24"/>
        <v>-100</v>
      </c>
      <c r="G227" s="53">
        <v>1</v>
      </c>
      <c r="H227" s="53">
        <v>0</v>
      </c>
      <c r="I227" s="53">
        <v>117</v>
      </c>
      <c r="J227" s="53">
        <v>0</v>
      </c>
      <c r="K227" s="53">
        <f t="shared" si="25"/>
        <v>-100</v>
      </c>
      <c r="L227" s="53">
        <v>0</v>
      </c>
      <c r="M227" s="53">
        <v>0</v>
      </c>
      <c r="N227" s="53">
        <v>0</v>
      </c>
      <c r="O227" s="54">
        <v>0</v>
      </c>
      <c r="P227" s="53" t="s">
        <v>283</v>
      </c>
      <c r="Q227" s="53">
        <f t="shared" si="28"/>
        <v>1</v>
      </c>
      <c r="R227" s="53">
        <f t="shared" si="29"/>
        <v>0</v>
      </c>
      <c r="S227" s="53">
        <f t="shared" si="30"/>
        <v>117</v>
      </c>
      <c r="T227" s="54">
        <f t="shared" si="31"/>
        <v>0</v>
      </c>
      <c r="U227" s="53">
        <f t="shared" si="27"/>
        <v>-100</v>
      </c>
    </row>
    <row r="228" spans="1:21" x14ac:dyDescent="0.2">
      <c r="A228" s="49" t="s">
        <v>121</v>
      </c>
      <c r="B228" s="55">
        <v>15</v>
      </c>
      <c r="C228" s="55">
        <v>0</v>
      </c>
      <c r="D228" s="55">
        <v>81</v>
      </c>
      <c r="E228" s="55">
        <v>0</v>
      </c>
      <c r="F228" s="55">
        <f t="shared" si="24"/>
        <v>-100</v>
      </c>
      <c r="G228" s="55">
        <v>1</v>
      </c>
      <c r="H228" s="55">
        <v>0</v>
      </c>
      <c r="I228" s="55">
        <v>117</v>
      </c>
      <c r="J228" s="55">
        <v>0</v>
      </c>
      <c r="K228" s="55">
        <f t="shared" si="25"/>
        <v>-100</v>
      </c>
      <c r="L228" s="55">
        <v>0</v>
      </c>
      <c r="M228" s="55">
        <v>0</v>
      </c>
      <c r="N228" s="55">
        <v>0</v>
      </c>
      <c r="O228" s="56">
        <v>0</v>
      </c>
      <c r="P228" s="55" t="s">
        <v>283</v>
      </c>
      <c r="Q228" s="55">
        <f t="shared" si="28"/>
        <v>1</v>
      </c>
      <c r="R228" s="55">
        <f t="shared" si="29"/>
        <v>0</v>
      </c>
      <c r="S228" s="55">
        <f t="shared" si="30"/>
        <v>117</v>
      </c>
      <c r="T228" s="56">
        <f t="shared" si="31"/>
        <v>0</v>
      </c>
      <c r="U228" s="55">
        <f t="shared" si="27"/>
        <v>-100</v>
      </c>
    </row>
    <row r="229" spans="1:21" x14ac:dyDescent="0.2">
      <c r="A229" s="49" t="s">
        <v>182</v>
      </c>
      <c r="B229" s="55">
        <v>11244</v>
      </c>
      <c r="C229" s="55">
        <v>10379</v>
      </c>
      <c r="D229" s="55">
        <v>102948</v>
      </c>
      <c r="E229" s="55">
        <v>68446</v>
      </c>
      <c r="F229" s="55">
        <f t="shared" si="24"/>
        <v>-33.51400707153126</v>
      </c>
      <c r="G229" s="55">
        <v>10278</v>
      </c>
      <c r="H229" s="55">
        <v>9211</v>
      </c>
      <c r="I229" s="55">
        <v>97263</v>
      </c>
      <c r="J229" s="55">
        <v>62977</v>
      </c>
      <c r="K229" s="55">
        <f t="shared" si="25"/>
        <v>-35.25081480110628</v>
      </c>
      <c r="L229" s="55">
        <v>345</v>
      </c>
      <c r="M229" s="55">
        <v>741</v>
      </c>
      <c r="N229" s="55">
        <v>5669</v>
      </c>
      <c r="O229" s="56">
        <v>4010</v>
      </c>
      <c r="P229" s="55">
        <f t="shared" si="26"/>
        <v>-29.264420532721818</v>
      </c>
      <c r="Q229" s="55">
        <f t="shared" si="28"/>
        <v>10623</v>
      </c>
      <c r="R229" s="55">
        <f t="shared" si="29"/>
        <v>9952</v>
      </c>
      <c r="S229" s="55">
        <f t="shared" si="30"/>
        <v>102932</v>
      </c>
      <c r="T229" s="56">
        <f t="shared" si="31"/>
        <v>66987</v>
      </c>
      <c r="U229" s="55">
        <f t="shared" si="27"/>
        <v>-34.921112967784559</v>
      </c>
    </row>
    <row r="230" spans="1:21" x14ac:dyDescent="0.2">
      <c r="A230" s="49" t="s">
        <v>183</v>
      </c>
      <c r="B230" s="55">
        <v>103981</v>
      </c>
      <c r="C230" s="55">
        <v>62974</v>
      </c>
      <c r="D230" s="55">
        <v>990377</v>
      </c>
      <c r="E230" s="55">
        <v>467448</v>
      </c>
      <c r="F230" s="55">
        <f t="shared" si="24"/>
        <v>-52.801004062089483</v>
      </c>
      <c r="G230" s="55">
        <v>60903</v>
      </c>
      <c r="H230" s="55">
        <v>26335</v>
      </c>
      <c r="I230" s="55">
        <v>568157</v>
      </c>
      <c r="J230" s="55">
        <v>156936</v>
      </c>
      <c r="K230" s="55">
        <f t="shared" si="25"/>
        <v>-72.378057473550456</v>
      </c>
      <c r="L230" s="55">
        <v>43097</v>
      </c>
      <c r="M230" s="55">
        <v>40659</v>
      </c>
      <c r="N230" s="55">
        <v>433326</v>
      </c>
      <c r="O230" s="56">
        <v>311993</v>
      </c>
      <c r="P230" s="55">
        <f t="shared" si="26"/>
        <v>-28.000396929794196</v>
      </c>
      <c r="Q230" s="55">
        <f t="shared" si="28"/>
        <v>104000</v>
      </c>
      <c r="R230" s="55">
        <f t="shared" si="29"/>
        <v>66994</v>
      </c>
      <c r="S230" s="55">
        <f t="shared" si="30"/>
        <v>1001483</v>
      </c>
      <c r="T230" s="56">
        <f t="shared" si="31"/>
        <v>468929</v>
      </c>
      <c r="U230" s="55">
        <f t="shared" si="27"/>
        <v>-53.176539192377703</v>
      </c>
    </row>
    <row r="231" spans="1:21" x14ac:dyDescent="0.2">
      <c r="A231" s="49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6"/>
      <c r="P231" s="55"/>
      <c r="Q231" s="55"/>
      <c r="R231" s="55"/>
      <c r="S231" s="55"/>
      <c r="T231" s="56"/>
      <c r="U231" s="55"/>
    </row>
    <row r="232" spans="1:21" x14ac:dyDescent="0.2">
      <c r="A232" s="73" t="s">
        <v>319</v>
      </c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6"/>
      <c r="P232" s="55"/>
      <c r="Q232" s="55"/>
      <c r="R232" s="55"/>
      <c r="S232" s="55"/>
      <c r="T232" s="56"/>
      <c r="U232" s="55"/>
    </row>
    <row r="233" spans="1:21" x14ac:dyDescent="0.2">
      <c r="A233" s="37" t="s">
        <v>47</v>
      </c>
      <c r="B233" s="39">
        <v>1670</v>
      </c>
      <c r="C233" s="40">
        <v>951</v>
      </c>
      <c r="D233" s="40">
        <v>15212</v>
      </c>
      <c r="E233" s="41">
        <v>7010</v>
      </c>
      <c r="F233" s="40">
        <f t="shared" si="24"/>
        <v>-53.917959505653435</v>
      </c>
      <c r="G233" s="39">
        <v>1447</v>
      </c>
      <c r="H233" s="40">
        <v>1013</v>
      </c>
      <c r="I233" s="40">
        <v>14794</v>
      </c>
      <c r="J233" s="41">
        <v>6686</v>
      </c>
      <c r="K233" s="40">
        <f t="shared" si="25"/>
        <v>-54.806002433418954</v>
      </c>
      <c r="L233" s="39">
        <v>14</v>
      </c>
      <c r="M233" s="40">
        <v>2</v>
      </c>
      <c r="N233" s="40">
        <v>166</v>
      </c>
      <c r="O233" s="41">
        <v>79</v>
      </c>
      <c r="P233" s="40">
        <f t="shared" si="26"/>
        <v>-52.409638554216862</v>
      </c>
      <c r="Q233" s="39">
        <f t="shared" si="28"/>
        <v>1461</v>
      </c>
      <c r="R233" s="40">
        <f t="shared" si="29"/>
        <v>1015</v>
      </c>
      <c r="S233" s="40">
        <f t="shared" si="30"/>
        <v>14960</v>
      </c>
      <c r="T233" s="41">
        <f t="shared" si="31"/>
        <v>6765</v>
      </c>
      <c r="U233" s="40">
        <f t="shared" si="27"/>
        <v>-54.779411764705884</v>
      </c>
    </row>
    <row r="234" spans="1:21" x14ac:dyDescent="0.2">
      <c r="A234" s="37" t="s">
        <v>48</v>
      </c>
      <c r="B234" s="39">
        <v>2060</v>
      </c>
      <c r="C234" s="40">
        <v>2974</v>
      </c>
      <c r="D234" s="40">
        <v>28300</v>
      </c>
      <c r="E234" s="41">
        <v>23158</v>
      </c>
      <c r="F234" s="40">
        <f t="shared" si="24"/>
        <v>-18.169611307420492</v>
      </c>
      <c r="G234" s="39">
        <v>1821</v>
      </c>
      <c r="H234" s="40">
        <v>2769</v>
      </c>
      <c r="I234" s="40">
        <v>26316</v>
      </c>
      <c r="J234" s="41">
        <v>21371</v>
      </c>
      <c r="K234" s="40">
        <f t="shared" si="25"/>
        <v>-18.790849673202615</v>
      </c>
      <c r="L234" s="39">
        <v>169</v>
      </c>
      <c r="M234" s="40">
        <v>392</v>
      </c>
      <c r="N234" s="40">
        <v>1922</v>
      </c>
      <c r="O234" s="41">
        <v>2089</v>
      </c>
      <c r="P234" s="40">
        <f t="shared" si="26"/>
        <v>8.6888657648283036</v>
      </c>
      <c r="Q234" s="39">
        <f t="shared" si="28"/>
        <v>1990</v>
      </c>
      <c r="R234" s="40">
        <f t="shared" si="29"/>
        <v>3161</v>
      </c>
      <c r="S234" s="40">
        <f t="shared" si="30"/>
        <v>28238</v>
      </c>
      <c r="T234" s="41">
        <f t="shared" si="31"/>
        <v>23460</v>
      </c>
      <c r="U234" s="40">
        <f t="shared" si="27"/>
        <v>-16.920461789078548</v>
      </c>
    </row>
    <row r="235" spans="1:21" x14ac:dyDescent="0.2">
      <c r="A235" s="37" t="s">
        <v>37</v>
      </c>
      <c r="B235" s="39">
        <v>2578</v>
      </c>
      <c r="C235" s="40">
        <v>1919</v>
      </c>
      <c r="D235" s="40">
        <v>15314</v>
      </c>
      <c r="E235" s="41">
        <v>6724</v>
      </c>
      <c r="F235" s="40">
        <f t="shared" si="24"/>
        <v>-56.092464411649466</v>
      </c>
      <c r="G235" s="39">
        <v>2055</v>
      </c>
      <c r="H235" s="40">
        <v>1745</v>
      </c>
      <c r="I235" s="40">
        <v>14207</v>
      </c>
      <c r="J235" s="41">
        <v>6182</v>
      </c>
      <c r="K235" s="40">
        <f t="shared" si="25"/>
        <v>-56.486239177870068</v>
      </c>
      <c r="L235" s="39">
        <v>25</v>
      </c>
      <c r="M235" s="40">
        <v>10</v>
      </c>
      <c r="N235" s="40">
        <v>738</v>
      </c>
      <c r="O235" s="41">
        <v>130</v>
      </c>
      <c r="P235" s="40">
        <f t="shared" si="26"/>
        <v>-82.384823848238483</v>
      </c>
      <c r="Q235" s="39">
        <f t="shared" si="28"/>
        <v>2080</v>
      </c>
      <c r="R235" s="40">
        <f t="shared" si="29"/>
        <v>1755</v>
      </c>
      <c r="S235" s="40">
        <f t="shared" si="30"/>
        <v>14945</v>
      </c>
      <c r="T235" s="41">
        <f t="shared" si="31"/>
        <v>6312</v>
      </c>
      <c r="U235" s="40">
        <f t="shared" si="27"/>
        <v>-57.765138842422218</v>
      </c>
    </row>
    <row r="236" spans="1:21" x14ac:dyDescent="0.2">
      <c r="A236" s="37" t="s">
        <v>46</v>
      </c>
      <c r="B236" s="39">
        <v>4761</v>
      </c>
      <c r="C236" s="40">
        <v>4535</v>
      </c>
      <c r="D236" s="40">
        <v>42622</v>
      </c>
      <c r="E236" s="41">
        <v>31554</v>
      </c>
      <c r="F236" s="40">
        <f t="shared" si="24"/>
        <v>-25.967810051147293</v>
      </c>
      <c r="G236" s="39">
        <v>4773</v>
      </c>
      <c r="H236" s="40">
        <v>3684</v>
      </c>
      <c r="I236" s="40">
        <v>40080</v>
      </c>
      <c r="J236" s="41">
        <v>28738</v>
      </c>
      <c r="K236" s="40">
        <f t="shared" si="25"/>
        <v>-28.298403193612774</v>
      </c>
      <c r="L236" s="39">
        <v>137</v>
      </c>
      <c r="M236" s="40">
        <v>337</v>
      </c>
      <c r="N236" s="40">
        <v>2843</v>
      </c>
      <c r="O236" s="41">
        <v>1712</v>
      </c>
      <c r="P236" s="40">
        <f t="shared" si="26"/>
        <v>-39.781920506507213</v>
      </c>
      <c r="Q236" s="39">
        <f t="shared" si="28"/>
        <v>4910</v>
      </c>
      <c r="R236" s="40">
        <f t="shared" si="29"/>
        <v>4021</v>
      </c>
      <c r="S236" s="40">
        <f t="shared" si="30"/>
        <v>42923</v>
      </c>
      <c r="T236" s="41">
        <f t="shared" si="31"/>
        <v>30450</v>
      </c>
      <c r="U236" s="40">
        <f t="shared" si="27"/>
        <v>-29.059012650560305</v>
      </c>
    </row>
    <row r="237" spans="1:21" x14ac:dyDescent="0.2">
      <c r="A237" s="37" t="s">
        <v>49</v>
      </c>
      <c r="B237" s="39">
        <v>175</v>
      </c>
      <c r="C237" s="40">
        <v>0</v>
      </c>
      <c r="D237" s="40">
        <v>1500</v>
      </c>
      <c r="E237" s="41">
        <v>0</v>
      </c>
      <c r="F237" s="40">
        <f t="shared" si="24"/>
        <v>-100</v>
      </c>
      <c r="G237" s="39">
        <v>182</v>
      </c>
      <c r="H237" s="40">
        <v>0</v>
      </c>
      <c r="I237" s="40">
        <v>1866</v>
      </c>
      <c r="J237" s="41">
        <v>0</v>
      </c>
      <c r="K237" s="40">
        <f t="shared" si="25"/>
        <v>-100</v>
      </c>
      <c r="L237" s="39">
        <v>0</v>
      </c>
      <c r="M237" s="40">
        <v>0</v>
      </c>
      <c r="N237" s="40">
        <v>0</v>
      </c>
      <c r="O237" s="41">
        <v>0</v>
      </c>
      <c r="P237" s="40" t="s">
        <v>283</v>
      </c>
      <c r="Q237" s="39">
        <f t="shared" si="28"/>
        <v>182</v>
      </c>
      <c r="R237" s="40">
        <f t="shared" si="29"/>
        <v>0</v>
      </c>
      <c r="S237" s="40">
        <f t="shared" si="30"/>
        <v>1866</v>
      </c>
      <c r="T237" s="41">
        <f t="shared" si="31"/>
        <v>0</v>
      </c>
      <c r="U237" s="40">
        <f t="shared" si="27"/>
        <v>-100</v>
      </c>
    </row>
    <row r="238" spans="1:21" x14ac:dyDescent="0.2">
      <c r="A238" s="36" t="s">
        <v>67</v>
      </c>
      <c r="B238" s="34">
        <v>11244</v>
      </c>
      <c r="C238" s="32">
        <v>10379</v>
      </c>
      <c r="D238" s="32">
        <v>102948</v>
      </c>
      <c r="E238" s="42">
        <v>68446</v>
      </c>
      <c r="F238" s="32">
        <f t="shared" si="24"/>
        <v>-33.51400707153126</v>
      </c>
      <c r="G238" s="34">
        <v>10278</v>
      </c>
      <c r="H238" s="32">
        <v>9211</v>
      </c>
      <c r="I238" s="32">
        <v>97263</v>
      </c>
      <c r="J238" s="42">
        <v>62977</v>
      </c>
      <c r="K238" s="32">
        <f t="shared" si="25"/>
        <v>-35.25081480110628</v>
      </c>
      <c r="L238" s="34">
        <v>345</v>
      </c>
      <c r="M238" s="32">
        <v>741</v>
      </c>
      <c r="N238" s="32">
        <v>5669</v>
      </c>
      <c r="O238" s="42">
        <v>4010</v>
      </c>
      <c r="P238" s="32">
        <f t="shared" si="26"/>
        <v>-29.264420532721818</v>
      </c>
      <c r="Q238" s="34">
        <f t="shared" si="28"/>
        <v>10623</v>
      </c>
      <c r="R238" s="32">
        <f t="shared" si="29"/>
        <v>9952</v>
      </c>
      <c r="S238" s="32">
        <f t="shared" si="30"/>
        <v>102932</v>
      </c>
      <c r="T238" s="42">
        <f t="shared" si="31"/>
        <v>66987</v>
      </c>
      <c r="U238" s="32">
        <f t="shared" si="27"/>
        <v>-34.921112967784559</v>
      </c>
    </row>
    <row r="239" spans="1:21" x14ac:dyDescent="0.2">
      <c r="A239" s="36" t="s">
        <v>183</v>
      </c>
      <c r="B239" s="34">
        <v>103981</v>
      </c>
      <c r="C239" s="32">
        <v>62974</v>
      </c>
      <c r="D239" s="32">
        <v>990377</v>
      </c>
      <c r="E239" s="42">
        <v>467448</v>
      </c>
      <c r="F239" s="32">
        <f t="shared" si="24"/>
        <v>-52.801004062089483</v>
      </c>
      <c r="G239" s="34">
        <v>60903</v>
      </c>
      <c r="H239" s="32">
        <v>26335</v>
      </c>
      <c r="I239" s="32">
        <v>568157</v>
      </c>
      <c r="J239" s="42">
        <v>156936</v>
      </c>
      <c r="K239" s="32">
        <f t="shared" si="25"/>
        <v>-72.378057473550456</v>
      </c>
      <c r="L239" s="34">
        <v>43097</v>
      </c>
      <c r="M239" s="32">
        <v>40659</v>
      </c>
      <c r="N239" s="32">
        <v>433326</v>
      </c>
      <c r="O239" s="42">
        <v>311993</v>
      </c>
      <c r="P239" s="32">
        <f t="shared" si="26"/>
        <v>-28.000396929794196</v>
      </c>
      <c r="Q239" s="34">
        <f t="shared" si="28"/>
        <v>104000</v>
      </c>
      <c r="R239" s="32">
        <f t="shared" si="29"/>
        <v>66994</v>
      </c>
      <c r="S239" s="32">
        <f t="shared" si="30"/>
        <v>1001483</v>
      </c>
      <c r="T239" s="42">
        <f t="shared" si="31"/>
        <v>468929</v>
      </c>
      <c r="U239" s="32">
        <f t="shared" si="27"/>
        <v>-53.176539192377703</v>
      </c>
    </row>
    <row r="240" spans="1:21" x14ac:dyDescent="0.2">
      <c r="A240" s="49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6"/>
      <c r="P240" s="55"/>
      <c r="Q240" s="55"/>
      <c r="R240" s="55"/>
      <c r="S240" s="55"/>
      <c r="T240" s="56"/>
      <c r="U240" s="55"/>
    </row>
    <row r="241" spans="1:21" x14ac:dyDescent="0.2">
      <c r="A241" s="49" t="s">
        <v>288</v>
      </c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1"/>
      <c r="P241" s="50"/>
      <c r="Q241" s="50"/>
      <c r="R241" s="50"/>
      <c r="S241" s="50"/>
      <c r="T241" s="51"/>
      <c r="U241" s="50"/>
    </row>
    <row r="242" spans="1:21" x14ac:dyDescent="0.2">
      <c r="A242" s="49" t="s">
        <v>184</v>
      </c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1"/>
      <c r="P242" s="50"/>
      <c r="Q242" s="50"/>
      <c r="R242" s="50"/>
      <c r="S242" s="50"/>
      <c r="T242" s="51"/>
      <c r="U242" s="50"/>
    </row>
    <row r="243" spans="1:21" x14ac:dyDescent="0.2">
      <c r="A243" s="49" t="s">
        <v>185</v>
      </c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1"/>
      <c r="P243" s="50"/>
      <c r="Q243" s="50"/>
      <c r="R243" s="50"/>
      <c r="S243" s="50"/>
      <c r="T243" s="51"/>
      <c r="U243" s="50"/>
    </row>
    <row r="244" spans="1:21" x14ac:dyDescent="0.2">
      <c r="A244" s="52" t="s">
        <v>186</v>
      </c>
      <c r="B244" s="53">
        <v>1320</v>
      </c>
      <c r="C244" s="53">
        <v>0</v>
      </c>
      <c r="D244" s="53">
        <v>10381</v>
      </c>
      <c r="E244" s="53">
        <v>9640</v>
      </c>
      <c r="F244" s="53">
        <f t="shared" si="24"/>
        <v>-7.1380406511896739</v>
      </c>
      <c r="G244" s="53">
        <v>0</v>
      </c>
      <c r="H244" s="53">
        <v>0</v>
      </c>
      <c r="I244" s="53">
        <v>0</v>
      </c>
      <c r="J244" s="53">
        <v>0</v>
      </c>
      <c r="K244" s="53" t="s">
        <v>283</v>
      </c>
      <c r="L244" s="53">
        <v>1328</v>
      </c>
      <c r="M244" s="53">
        <v>0</v>
      </c>
      <c r="N244" s="53">
        <v>10396</v>
      </c>
      <c r="O244" s="54">
        <v>9691</v>
      </c>
      <c r="P244" s="53">
        <f t="shared" si="26"/>
        <v>-6.7814544055405923</v>
      </c>
      <c r="Q244" s="53">
        <f t="shared" si="28"/>
        <v>1328</v>
      </c>
      <c r="R244" s="53">
        <f t="shared" si="29"/>
        <v>0</v>
      </c>
      <c r="S244" s="53">
        <f t="shared" si="30"/>
        <v>10396</v>
      </c>
      <c r="T244" s="54">
        <f t="shared" si="31"/>
        <v>9691</v>
      </c>
      <c r="U244" s="53">
        <f t="shared" si="27"/>
        <v>-6.7814544055405923</v>
      </c>
    </row>
    <row r="245" spans="1:21" x14ac:dyDescent="0.2">
      <c r="A245" s="49" t="s">
        <v>121</v>
      </c>
      <c r="B245" s="55">
        <v>1320</v>
      </c>
      <c r="C245" s="55">
        <v>0</v>
      </c>
      <c r="D245" s="55">
        <v>10381</v>
      </c>
      <c r="E245" s="55">
        <v>9640</v>
      </c>
      <c r="F245" s="55">
        <f t="shared" si="24"/>
        <v>-7.1380406511896739</v>
      </c>
      <c r="G245" s="55">
        <v>0</v>
      </c>
      <c r="H245" s="55">
        <v>0</v>
      </c>
      <c r="I245" s="55">
        <v>0</v>
      </c>
      <c r="J245" s="55">
        <v>0</v>
      </c>
      <c r="K245" s="55" t="s">
        <v>283</v>
      </c>
      <c r="L245" s="55">
        <v>1328</v>
      </c>
      <c r="M245" s="55">
        <v>0</v>
      </c>
      <c r="N245" s="55">
        <v>10396</v>
      </c>
      <c r="O245" s="56">
        <v>9691</v>
      </c>
      <c r="P245" s="55">
        <f t="shared" si="26"/>
        <v>-6.7814544055405923</v>
      </c>
      <c r="Q245" s="55">
        <f t="shared" si="28"/>
        <v>1328</v>
      </c>
      <c r="R245" s="55">
        <f t="shared" si="29"/>
        <v>0</v>
      </c>
      <c r="S245" s="55">
        <f t="shared" si="30"/>
        <v>10396</v>
      </c>
      <c r="T245" s="56">
        <f t="shared" si="31"/>
        <v>9691</v>
      </c>
      <c r="U245" s="55">
        <f t="shared" si="27"/>
        <v>-6.7814544055405923</v>
      </c>
    </row>
    <row r="246" spans="1:21" x14ac:dyDescent="0.2">
      <c r="A246" s="49" t="s">
        <v>187</v>
      </c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1"/>
      <c r="P246" s="50"/>
      <c r="Q246" s="50"/>
      <c r="R246" s="50"/>
      <c r="S246" s="50"/>
      <c r="T246" s="51"/>
      <c r="U246" s="50"/>
    </row>
    <row r="247" spans="1:21" x14ac:dyDescent="0.2">
      <c r="A247" s="52" t="s">
        <v>188</v>
      </c>
      <c r="B247" s="53">
        <v>1594</v>
      </c>
      <c r="C247" s="53">
        <v>4806</v>
      </c>
      <c r="D247" s="53">
        <v>90444</v>
      </c>
      <c r="E247" s="53">
        <v>72900</v>
      </c>
      <c r="F247" s="53">
        <f t="shared" si="24"/>
        <v>-19.39763831763301</v>
      </c>
      <c r="G247" s="53">
        <v>5136</v>
      </c>
      <c r="H247" s="53">
        <v>8076</v>
      </c>
      <c r="I247" s="53">
        <v>89275</v>
      </c>
      <c r="J247" s="53">
        <v>72757</v>
      </c>
      <c r="K247" s="53">
        <f t="shared" si="25"/>
        <v>-18.502380285634278</v>
      </c>
      <c r="L247" s="53">
        <v>0</v>
      </c>
      <c r="M247" s="53">
        <v>0</v>
      </c>
      <c r="N247" s="53">
        <v>2296</v>
      </c>
      <c r="O247" s="54">
        <v>0</v>
      </c>
      <c r="P247" s="53">
        <f t="shared" si="26"/>
        <v>-100</v>
      </c>
      <c r="Q247" s="53">
        <f t="shared" si="28"/>
        <v>5136</v>
      </c>
      <c r="R247" s="53">
        <f t="shared" si="29"/>
        <v>8076</v>
      </c>
      <c r="S247" s="53">
        <f t="shared" si="30"/>
        <v>91571</v>
      </c>
      <c r="T247" s="54">
        <f t="shared" si="31"/>
        <v>72757</v>
      </c>
      <c r="U247" s="53">
        <f t="shared" si="27"/>
        <v>-20.54580598661148</v>
      </c>
    </row>
    <row r="248" spans="1:21" x14ac:dyDescent="0.2">
      <c r="A248" s="49" t="s">
        <v>121</v>
      </c>
      <c r="B248" s="55">
        <v>1594</v>
      </c>
      <c r="C248" s="55">
        <v>4806</v>
      </c>
      <c r="D248" s="55">
        <v>90444</v>
      </c>
      <c r="E248" s="55">
        <v>72900</v>
      </c>
      <c r="F248" s="55">
        <f t="shared" si="24"/>
        <v>-19.39763831763301</v>
      </c>
      <c r="G248" s="55">
        <v>5136</v>
      </c>
      <c r="H248" s="55">
        <v>8076</v>
      </c>
      <c r="I248" s="55">
        <v>89275</v>
      </c>
      <c r="J248" s="55">
        <v>72757</v>
      </c>
      <c r="K248" s="55">
        <f t="shared" si="25"/>
        <v>-18.502380285634278</v>
      </c>
      <c r="L248" s="55">
        <v>0</v>
      </c>
      <c r="M248" s="55">
        <v>0</v>
      </c>
      <c r="N248" s="55">
        <v>2296</v>
      </c>
      <c r="O248" s="56">
        <v>0</v>
      </c>
      <c r="P248" s="55">
        <f t="shared" si="26"/>
        <v>-100</v>
      </c>
      <c r="Q248" s="55">
        <f t="shared" si="28"/>
        <v>5136</v>
      </c>
      <c r="R248" s="55">
        <f t="shared" si="29"/>
        <v>8076</v>
      </c>
      <c r="S248" s="55">
        <f t="shared" si="30"/>
        <v>91571</v>
      </c>
      <c r="T248" s="56">
        <f t="shared" si="31"/>
        <v>72757</v>
      </c>
      <c r="U248" s="55">
        <f t="shared" si="27"/>
        <v>-20.54580598661148</v>
      </c>
    </row>
    <row r="249" spans="1:21" x14ac:dyDescent="0.2">
      <c r="A249" s="49" t="s">
        <v>189</v>
      </c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1"/>
      <c r="P249" s="50"/>
      <c r="Q249" s="50"/>
      <c r="R249" s="50"/>
      <c r="S249" s="50"/>
      <c r="T249" s="51"/>
      <c r="U249" s="50"/>
    </row>
    <row r="250" spans="1:21" x14ac:dyDescent="0.2">
      <c r="A250" s="52" t="s">
        <v>190</v>
      </c>
      <c r="B250" s="53">
        <v>7123</v>
      </c>
      <c r="C250" s="53">
        <v>38933</v>
      </c>
      <c r="D250" s="53">
        <v>371098</v>
      </c>
      <c r="E250" s="53">
        <v>356152</v>
      </c>
      <c r="F250" s="53">
        <f t="shared" si="24"/>
        <v>-4.0275075586502753</v>
      </c>
      <c r="G250" s="53">
        <v>6140</v>
      </c>
      <c r="H250" s="53">
        <v>34475</v>
      </c>
      <c r="I250" s="53">
        <v>357716</v>
      </c>
      <c r="J250" s="53">
        <v>351857</v>
      </c>
      <c r="K250" s="53">
        <f t="shared" si="25"/>
        <v>-1.6378915117020207</v>
      </c>
      <c r="L250" s="53">
        <v>1092</v>
      </c>
      <c r="M250" s="53">
        <v>2354</v>
      </c>
      <c r="N250" s="53">
        <v>13958</v>
      </c>
      <c r="O250" s="54">
        <v>12060</v>
      </c>
      <c r="P250" s="53">
        <f t="shared" si="26"/>
        <v>-13.597936667144289</v>
      </c>
      <c r="Q250" s="53">
        <f t="shared" si="28"/>
        <v>7232</v>
      </c>
      <c r="R250" s="53">
        <f t="shared" si="29"/>
        <v>36829</v>
      </c>
      <c r="S250" s="53">
        <f t="shared" si="30"/>
        <v>371674</v>
      </c>
      <c r="T250" s="54">
        <f t="shared" si="31"/>
        <v>363917</v>
      </c>
      <c r="U250" s="53">
        <f t="shared" si="27"/>
        <v>-2.0870440224497813</v>
      </c>
    </row>
    <row r="251" spans="1:21" x14ac:dyDescent="0.2">
      <c r="A251" s="52" t="s">
        <v>191</v>
      </c>
      <c r="B251" s="53">
        <v>277946</v>
      </c>
      <c r="C251" s="53">
        <v>271014</v>
      </c>
      <c r="D251" s="53">
        <v>2943590</v>
      </c>
      <c r="E251" s="53">
        <v>1758721</v>
      </c>
      <c r="F251" s="53">
        <f t="shared" si="24"/>
        <v>-40.252514786366305</v>
      </c>
      <c r="G251" s="53">
        <v>269077</v>
      </c>
      <c r="H251" s="53">
        <v>248092</v>
      </c>
      <c r="I251" s="53">
        <v>2753929</v>
      </c>
      <c r="J251" s="53">
        <v>1854543</v>
      </c>
      <c r="K251" s="53">
        <f t="shared" si="25"/>
        <v>-32.658285671126599</v>
      </c>
      <c r="L251" s="53">
        <v>16220</v>
      </c>
      <c r="M251" s="53">
        <v>12385</v>
      </c>
      <c r="N251" s="53">
        <v>163538</v>
      </c>
      <c r="O251" s="54">
        <v>76550</v>
      </c>
      <c r="P251" s="53">
        <f t="shared" si="26"/>
        <v>-53.19130721911727</v>
      </c>
      <c r="Q251" s="53">
        <f t="shared" si="28"/>
        <v>285297</v>
      </c>
      <c r="R251" s="53">
        <f t="shared" si="29"/>
        <v>260477</v>
      </c>
      <c r="S251" s="53">
        <f t="shared" si="30"/>
        <v>2917467</v>
      </c>
      <c r="T251" s="54">
        <f t="shared" si="31"/>
        <v>1931093</v>
      </c>
      <c r="U251" s="53">
        <f t="shared" si="27"/>
        <v>-33.809259881945536</v>
      </c>
    </row>
    <row r="252" spans="1:21" x14ac:dyDescent="0.2">
      <c r="A252" s="52" t="s">
        <v>192</v>
      </c>
      <c r="B252" s="53">
        <v>25650</v>
      </c>
      <c r="C252" s="53">
        <v>19436</v>
      </c>
      <c r="D252" s="53">
        <v>263072</v>
      </c>
      <c r="E252" s="53">
        <v>234750</v>
      </c>
      <c r="F252" s="53">
        <f t="shared" si="24"/>
        <v>-10.765873981267486</v>
      </c>
      <c r="G252" s="53">
        <v>14015</v>
      </c>
      <c r="H252" s="53">
        <v>18920</v>
      </c>
      <c r="I252" s="53">
        <v>222106</v>
      </c>
      <c r="J252" s="53">
        <v>199108</v>
      </c>
      <c r="K252" s="53">
        <f t="shared" si="25"/>
        <v>-10.354515411560246</v>
      </c>
      <c r="L252" s="53">
        <v>4862</v>
      </c>
      <c r="M252" s="53">
        <v>1194</v>
      </c>
      <c r="N252" s="53">
        <v>49933</v>
      </c>
      <c r="O252" s="54">
        <v>27335</v>
      </c>
      <c r="P252" s="53">
        <f t="shared" si="26"/>
        <v>-45.256643902829794</v>
      </c>
      <c r="Q252" s="53">
        <f t="shared" si="28"/>
        <v>18877</v>
      </c>
      <c r="R252" s="53">
        <f t="shared" si="29"/>
        <v>20114</v>
      </c>
      <c r="S252" s="53">
        <f t="shared" si="30"/>
        <v>272039</v>
      </c>
      <c r="T252" s="54">
        <f t="shared" si="31"/>
        <v>226443</v>
      </c>
      <c r="U252" s="53">
        <f t="shared" si="27"/>
        <v>-16.760832086575821</v>
      </c>
    </row>
    <row r="253" spans="1:21" x14ac:dyDescent="0.2">
      <c r="A253" s="52" t="s">
        <v>193</v>
      </c>
      <c r="B253" s="53">
        <v>0</v>
      </c>
      <c r="C253" s="53">
        <v>0</v>
      </c>
      <c r="D253" s="53">
        <v>1254</v>
      </c>
      <c r="E253" s="53">
        <v>0</v>
      </c>
      <c r="F253" s="53">
        <f t="shared" si="24"/>
        <v>-100</v>
      </c>
      <c r="G253" s="53">
        <v>0</v>
      </c>
      <c r="H253" s="53">
        <v>0</v>
      </c>
      <c r="I253" s="53">
        <v>716</v>
      </c>
      <c r="J253" s="53">
        <v>-22</v>
      </c>
      <c r="K253" s="53">
        <f t="shared" si="25"/>
        <v>-103.07262569832403</v>
      </c>
      <c r="L253" s="53">
        <v>0</v>
      </c>
      <c r="M253" s="53">
        <v>0</v>
      </c>
      <c r="N253" s="53">
        <v>344</v>
      </c>
      <c r="O253" s="54">
        <v>44</v>
      </c>
      <c r="P253" s="53">
        <f t="shared" si="26"/>
        <v>-87.20930232558139</v>
      </c>
      <c r="Q253" s="53">
        <f t="shared" si="28"/>
        <v>0</v>
      </c>
      <c r="R253" s="53">
        <f t="shared" si="29"/>
        <v>0</v>
      </c>
      <c r="S253" s="53">
        <f t="shared" si="30"/>
        <v>1060</v>
      </c>
      <c r="T253" s="54">
        <f t="shared" si="31"/>
        <v>22</v>
      </c>
      <c r="U253" s="53">
        <f t="shared" si="27"/>
        <v>-97.924528301886795</v>
      </c>
    </row>
    <row r="254" spans="1:21" x14ac:dyDescent="0.2">
      <c r="A254" s="52" t="s">
        <v>194</v>
      </c>
      <c r="B254" s="53">
        <v>3038</v>
      </c>
      <c r="C254" s="53">
        <v>4256</v>
      </c>
      <c r="D254" s="53">
        <v>45537</v>
      </c>
      <c r="E254" s="53">
        <v>31912</v>
      </c>
      <c r="F254" s="53">
        <f t="shared" si="24"/>
        <v>-29.920723807014078</v>
      </c>
      <c r="G254" s="53">
        <v>2735</v>
      </c>
      <c r="H254" s="53">
        <v>3151</v>
      </c>
      <c r="I254" s="53">
        <v>40498</v>
      </c>
      <c r="J254" s="53">
        <v>29331</v>
      </c>
      <c r="K254" s="53">
        <f t="shared" si="25"/>
        <v>-27.574201195120747</v>
      </c>
      <c r="L254" s="53">
        <v>233</v>
      </c>
      <c r="M254" s="53">
        <v>814</v>
      </c>
      <c r="N254" s="53">
        <v>5176</v>
      </c>
      <c r="O254" s="54">
        <v>3344</v>
      </c>
      <c r="P254" s="53">
        <f t="shared" si="26"/>
        <v>-35.394126738794434</v>
      </c>
      <c r="Q254" s="53">
        <f t="shared" si="28"/>
        <v>2968</v>
      </c>
      <c r="R254" s="53">
        <f t="shared" si="29"/>
        <v>3965</v>
      </c>
      <c r="S254" s="53">
        <f t="shared" si="30"/>
        <v>45674</v>
      </c>
      <c r="T254" s="54">
        <f t="shared" si="31"/>
        <v>32675</v>
      </c>
      <c r="U254" s="53">
        <f t="shared" si="27"/>
        <v>-28.46039322152647</v>
      </c>
    </row>
    <row r="255" spans="1:21" x14ac:dyDescent="0.2">
      <c r="A255" s="52" t="s">
        <v>195</v>
      </c>
      <c r="B255" s="53">
        <v>64291</v>
      </c>
      <c r="C255" s="53">
        <v>60265</v>
      </c>
      <c r="D255" s="53">
        <v>585072</v>
      </c>
      <c r="E255" s="53">
        <v>383961</v>
      </c>
      <c r="F255" s="53">
        <f t="shared" si="24"/>
        <v>-34.373718106489463</v>
      </c>
      <c r="G255" s="53">
        <v>55198</v>
      </c>
      <c r="H255" s="53">
        <v>54218</v>
      </c>
      <c r="I255" s="53">
        <v>558169</v>
      </c>
      <c r="J255" s="53">
        <v>379419</v>
      </c>
      <c r="K255" s="53">
        <f t="shared" si="25"/>
        <v>-32.024351047800934</v>
      </c>
      <c r="L255" s="53">
        <v>1498</v>
      </c>
      <c r="M255" s="53">
        <v>2568</v>
      </c>
      <c r="N255" s="53">
        <v>19518</v>
      </c>
      <c r="O255" s="54">
        <v>10830</v>
      </c>
      <c r="P255" s="53">
        <f t="shared" si="26"/>
        <v>-44.512757454657233</v>
      </c>
      <c r="Q255" s="53">
        <f t="shared" si="28"/>
        <v>56696</v>
      </c>
      <c r="R255" s="53">
        <f t="shared" si="29"/>
        <v>56786</v>
      </c>
      <c r="S255" s="53">
        <f t="shared" si="30"/>
        <v>577687</v>
      </c>
      <c r="T255" s="54">
        <f t="shared" si="31"/>
        <v>390249</v>
      </c>
      <c r="U255" s="53">
        <f t="shared" si="27"/>
        <v>-32.446290119043702</v>
      </c>
    </row>
    <row r="256" spans="1:21" x14ac:dyDescent="0.2">
      <c r="A256" s="52" t="s">
        <v>196</v>
      </c>
      <c r="B256" s="53">
        <v>51829</v>
      </c>
      <c r="C256" s="53">
        <v>83161</v>
      </c>
      <c r="D256" s="53">
        <v>870472</v>
      </c>
      <c r="E256" s="53">
        <v>676845</v>
      </c>
      <c r="F256" s="53">
        <f t="shared" si="24"/>
        <v>-22.243909051640948</v>
      </c>
      <c r="G256" s="53">
        <v>62643</v>
      </c>
      <c r="H256" s="53">
        <v>84494</v>
      </c>
      <c r="I256" s="53">
        <v>842034</v>
      </c>
      <c r="J256" s="53">
        <v>657048</v>
      </c>
      <c r="K256" s="53">
        <f t="shared" si="25"/>
        <v>-21.968946622107897</v>
      </c>
      <c r="L256" s="53">
        <v>4598</v>
      </c>
      <c r="M256" s="53">
        <v>5538</v>
      </c>
      <c r="N256" s="53">
        <v>46709</v>
      </c>
      <c r="O256" s="54">
        <v>30600</v>
      </c>
      <c r="P256" s="53">
        <f t="shared" si="26"/>
        <v>-34.4880001712732</v>
      </c>
      <c r="Q256" s="53">
        <f t="shared" si="28"/>
        <v>67241</v>
      </c>
      <c r="R256" s="53">
        <f t="shared" si="29"/>
        <v>90032</v>
      </c>
      <c r="S256" s="53">
        <f t="shared" si="30"/>
        <v>888743</v>
      </c>
      <c r="T256" s="54">
        <f t="shared" si="31"/>
        <v>687648</v>
      </c>
      <c r="U256" s="53">
        <f t="shared" si="27"/>
        <v>-22.626901140149627</v>
      </c>
    </row>
    <row r="257" spans="1:21" x14ac:dyDescent="0.2">
      <c r="A257" s="49" t="s">
        <v>121</v>
      </c>
      <c r="B257" s="55">
        <v>429877</v>
      </c>
      <c r="C257" s="55">
        <v>477065</v>
      </c>
      <c r="D257" s="55">
        <v>5080095</v>
      </c>
      <c r="E257" s="55">
        <v>3442341</v>
      </c>
      <c r="F257" s="55">
        <f t="shared" si="24"/>
        <v>-32.238649080381371</v>
      </c>
      <c r="G257" s="55">
        <v>409808</v>
      </c>
      <c r="H257" s="55">
        <v>443350</v>
      </c>
      <c r="I257" s="55">
        <v>4775168</v>
      </c>
      <c r="J257" s="55">
        <v>3471284</v>
      </c>
      <c r="K257" s="55">
        <f t="shared" si="25"/>
        <v>-27.305510507693132</v>
      </c>
      <c r="L257" s="55">
        <v>28503</v>
      </c>
      <c r="M257" s="55">
        <v>24853</v>
      </c>
      <c r="N257" s="55">
        <v>299176</v>
      </c>
      <c r="O257" s="56">
        <v>160763</v>
      </c>
      <c r="P257" s="55">
        <f t="shared" si="26"/>
        <v>-46.264740487204861</v>
      </c>
      <c r="Q257" s="55">
        <f t="shared" si="28"/>
        <v>438311</v>
      </c>
      <c r="R257" s="55">
        <f t="shared" si="29"/>
        <v>468203</v>
      </c>
      <c r="S257" s="55">
        <f t="shared" si="30"/>
        <v>5074344</v>
      </c>
      <c r="T257" s="56">
        <f t="shared" si="31"/>
        <v>3632047</v>
      </c>
      <c r="U257" s="55">
        <f t="shared" si="27"/>
        <v>-28.423319349259728</v>
      </c>
    </row>
    <row r="258" spans="1:21" x14ac:dyDescent="0.2">
      <c r="A258" s="49" t="s">
        <v>197</v>
      </c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1"/>
      <c r="P258" s="50"/>
      <c r="Q258" s="50"/>
      <c r="R258" s="50"/>
      <c r="S258" s="50"/>
      <c r="T258" s="51"/>
      <c r="U258" s="50"/>
    </row>
    <row r="259" spans="1:21" x14ac:dyDescent="0.2">
      <c r="A259" s="52" t="s">
        <v>198</v>
      </c>
      <c r="B259" s="53">
        <v>237</v>
      </c>
      <c r="C259" s="53">
        <v>769</v>
      </c>
      <c r="D259" s="53">
        <v>18324</v>
      </c>
      <c r="E259" s="53">
        <v>6720</v>
      </c>
      <c r="F259" s="53">
        <f t="shared" si="24"/>
        <v>-63.326784544859208</v>
      </c>
      <c r="G259" s="53">
        <v>646</v>
      </c>
      <c r="H259" s="53">
        <v>171</v>
      </c>
      <c r="I259" s="53">
        <v>14297</v>
      </c>
      <c r="J259" s="53">
        <v>2651</v>
      </c>
      <c r="K259" s="53">
        <f t="shared" si="25"/>
        <v>-81.457648457718406</v>
      </c>
      <c r="L259" s="53">
        <v>12</v>
      </c>
      <c r="M259" s="53">
        <v>523</v>
      </c>
      <c r="N259" s="53">
        <v>4249</v>
      </c>
      <c r="O259" s="54">
        <v>4285</v>
      </c>
      <c r="P259" s="53">
        <f t="shared" si="26"/>
        <v>0.84725817839491646</v>
      </c>
      <c r="Q259" s="53">
        <f t="shared" si="28"/>
        <v>658</v>
      </c>
      <c r="R259" s="53">
        <f t="shared" si="29"/>
        <v>694</v>
      </c>
      <c r="S259" s="53">
        <f t="shared" si="30"/>
        <v>18546</v>
      </c>
      <c r="T259" s="54">
        <f t="shared" si="31"/>
        <v>6936</v>
      </c>
      <c r="U259" s="53">
        <f t="shared" si="27"/>
        <v>-62.601099967648011</v>
      </c>
    </row>
    <row r="260" spans="1:21" x14ac:dyDescent="0.2">
      <c r="A260" s="49" t="s">
        <v>121</v>
      </c>
      <c r="B260" s="55">
        <v>237</v>
      </c>
      <c r="C260" s="55">
        <v>769</v>
      </c>
      <c r="D260" s="55">
        <v>18324</v>
      </c>
      <c r="E260" s="55">
        <v>6720</v>
      </c>
      <c r="F260" s="55">
        <f t="shared" si="24"/>
        <v>-63.326784544859208</v>
      </c>
      <c r="G260" s="55">
        <v>646</v>
      </c>
      <c r="H260" s="55">
        <v>171</v>
      </c>
      <c r="I260" s="55">
        <v>14297</v>
      </c>
      <c r="J260" s="55">
        <v>2651</v>
      </c>
      <c r="K260" s="55">
        <f t="shared" si="25"/>
        <v>-81.457648457718406</v>
      </c>
      <c r="L260" s="55">
        <v>12</v>
      </c>
      <c r="M260" s="55">
        <v>523</v>
      </c>
      <c r="N260" s="55">
        <v>4249</v>
      </c>
      <c r="O260" s="56">
        <v>4285</v>
      </c>
      <c r="P260" s="55">
        <f t="shared" si="26"/>
        <v>0.84725817839491646</v>
      </c>
      <c r="Q260" s="55">
        <f t="shared" si="28"/>
        <v>658</v>
      </c>
      <c r="R260" s="55">
        <f t="shared" si="29"/>
        <v>694</v>
      </c>
      <c r="S260" s="55">
        <f t="shared" si="30"/>
        <v>18546</v>
      </c>
      <c r="T260" s="56">
        <f t="shared" si="31"/>
        <v>6936</v>
      </c>
      <c r="U260" s="55">
        <f t="shared" si="27"/>
        <v>-62.601099967648011</v>
      </c>
    </row>
    <row r="261" spans="1:21" x14ac:dyDescent="0.2">
      <c r="A261" s="49" t="s">
        <v>199</v>
      </c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1"/>
      <c r="P261" s="50"/>
      <c r="Q261" s="50"/>
      <c r="R261" s="50"/>
      <c r="S261" s="50"/>
      <c r="T261" s="51"/>
      <c r="U261" s="50"/>
    </row>
    <row r="262" spans="1:21" x14ac:dyDescent="0.2">
      <c r="A262" s="52" t="s">
        <v>200</v>
      </c>
      <c r="B262" s="53">
        <v>964</v>
      </c>
      <c r="C262" s="53">
        <v>3105</v>
      </c>
      <c r="D262" s="53">
        <v>1806</v>
      </c>
      <c r="E262" s="53">
        <v>10892</v>
      </c>
      <c r="F262" s="53">
        <f t="shared" si="24"/>
        <v>503.10077519379843</v>
      </c>
      <c r="G262" s="53">
        <v>977</v>
      </c>
      <c r="H262" s="53">
        <v>2718</v>
      </c>
      <c r="I262" s="53">
        <v>1706</v>
      </c>
      <c r="J262" s="53">
        <v>10735</v>
      </c>
      <c r="K262" s="53">
        <f t="shared" si="25"/>
        <v>529.24970691676435</v>
      </c>
      <c r="L262" s="53">
        <v>1</v>
      </c>
      <c r="M262" s="53">
        <v>219</v>
      </c>
      <c r="N262" s="53">
        <v>5</v>
      </c>
      <c r="O262" s="54">
        <v>463</v>
      </c>
      <c r="P262" s="53">
        <f t="shared" si="26"/>
        <v>9160</v>
      </c>
      <c r="Q262" s="53">
        <f t="shared" si="28"/>
        <v>978</v>
      </c>
      <c r="R262" s="53">
        <f t="shared" si="29"/>
        <v>2937</v>
      </c>
      <c r="S262" s="53">
        <f t="shared" si="30"/>
        <v>1711</v>
      </c>
      <c r="T262" s="54">
        <f t="shared" si="31"/>
        <v>11198</v>
      </c>
      <c r="U262" s="53">
        <f t="shared" si="27"/>
        <v>554.47106954997082</v>
      </c>
    </row>
    <row r="263" spans="1:21" x14ac:dyDescent="0.2">
      <c r="A263" s="49" t="s">
        <v>121</v>
      </c>
      <c r="B263" s="55">
        <v>964</v>
      </c>
      <c r="C263" s="55">
        <v>3105</v>
      </c>
      <c r="D263" s="55">
        <v>1806</v>
      </c>
      <c r="E263" s="55">
        <v>10892</v>
      </c>
      <c r="F263" s="55">
        <f t="shared" si="24"/>
        <v>503.10077519379843</v>
      </c>
      <c r="G263" s="55">
        <v>977</v>
      </c>
      <c r="H263" s="55">
        <v>2718</v>
      </c>
      <c r="I263" s="55">
        <v>1706</v>
      </c>
      <c r="J263" s="55">
        <v>10735</v>
      </c>
      <c r="K263" s="55">
        <f t="shared" si="25"/>
        <v>529.24970691676435</v>
      </c>
      <c r="L263" s="55">
        <v>1</v>
      </c>
      <c r="M263" s="55">
        <v>219</v>
      </c>
      <c r="N263" s="55">
        <v>5</v>
      </c>
      <c r="O263" s="56">
        <v>463</v>
      </c>
      <c r="P263" s="55">
        <f t="shared" si="26"/>
        <v>9160</v>
      </c>
      <c r="Q263" s="55">
        <f t="shared" si="28"/>
        <v>978</v>
      </c>
      <c r="R263" s="55">
        <f t="shared" si="29"/>
        <v>2937</v>
      </c>
      <c r="S263" s="55">
        <f t="shared" si="30"/>
        <v>1711</v>
      </c>
      <c r="T263" s="56">
        <f t="shared" si="31"/>
        <v>11198</v>
      </c>
      <c r="U263" s="55">
        <f t="shared" si="27"/>
        <v>554.47106954997082</v>
      </c>
    </row>
    <row r="264" spans="1:21" x14ac:dyDescent="0.2">
      <c r="A264" s="49" t="s">
        <v>201</v>
      </c>
      <c r="B264" s="55">
        <v>433992</v>
      </c>
      <c r="C264" s="55">
        <v>485745</v>
      </c>
      <c r="D264" s="55">
        <v>5201050</v>
      </c>
      <c r="E264" s="55">
        <v>3542493</v>
      </c>
      <c r="F264" s="55">
        <f t="shared" si="24"/>
        <v>-31.888887820728506</v>
      </c>
      <c r="G264" s="55">
        <v>416567</v>
      </c>
      <c r="H264" s="55">
        <v>454315</v>
      </c>
      <c r="I264" s="55">
        <v>4880446</v>
      </c>
      <c r="J264" s="55">
        <v>3557427</v>
      </c>
      <c r="K264" s="55">
        <f t="shared" si="25"/>
        <v>-27.10856753665546</v>
      </c>
      <c r="L264" s="55">
        <v>29844</v>
      </c>
      <c r="M264" s="55">
        <v>25595</v>
      </c>
      <c r="N264" s="55">
        <v>316122</v>
      </c>
      <c r="O264" s="56">
        <v>175202</v>
      </c>
      <c r="P264" s="55">
        <f t="shared" si="26"/>
        <v>-44.577726320850815</v>
      </c>
      <c r="Q264" s="55">
        <f t="shared" si="28"/>
        <v>446411</v>
      </c>
      <c r="R264" s="55">
        <f t="shared" si="29"/>
        <v>479910</v>
      </c>
      <c r="S264" s="55">
        <f t="shared" si="30"/>
        <v>5196568</v>
      </c>
      <c r="T264" s="56">
        <f t="shared" si="31"/>
        <v>3732629</v>
      </c>
      <c r="U264" s="55">
        <f t="shared" si="27"/>
        <v>-28.171266112557365</v>
      </c>
    </row>
    <row r="265" spans="1:21" x14ac:dyDescent="0.2">
      <c r="A265" s="49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6"/>
      <c r="P265" s="55"/>
      <c r="Q265" s="55"/>
      <c r="R265" s="55"/>
      <c r="S265" s="55"/>
      <c r="T265" s="56"/>
      <c r="U265" s="55"/>
    </row>
    <row r="266" spans="1:21" x14ac:dyDescent="0.2">
      <c r="A266" s="73" t="s">
        <v>319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6"/>
      <c r="P266" s="55"/>
      <c r="Q266" s="55"/>
      <c r="R266" s="55"/>
      <c r="S266" s="55"/>
      <c r="T266" s="56"/>
      <c r="U266" s="55"/>
    </row>
    <row r="267" spans="1:21" x14ac:dyDescent="0.2">
      <c r="A267" s="37" t="s">
        <v>52</v>
      </c>
      <c r="B267" s="39">
        <v>7123</v>
      </c>
      <c r="C267" s="40">
        <v>38933</v>
      </c>
      <c r="D267" s="40">
        <v>371098</v>
      </c>
      <c r="E267" s="41">
        <v>356152</v>
      </c>
      <c r="F267" s="40">
        <f t="shared" si="24"/>
        <v>-4.0275075586502753</v>
      </c>
      <c r="G267" s="39">
        <v>6140</v>
      </c>
      <c r="H267" s="40">
        <v>34475</v>
      </c>
      <c r="I267" s="40">
        <v>357716</v>
      </c>
      <c r="J267" s="41">
        <v>351857</v>
      </c>
      <c r="K267" s="40">
        <f t="shared" si="25"/>
        <v>-1.6378915117020207</v>
      </c>
      <c r="L267" s="39">
        <v>1092</v>
      </c>
      <c r="M267" s="40">
        <v>2354</v>
      </c>
      <c r="N267" s="40">
        <v>13958</v>
      </c>
      <c r="O267" s="41">
        <v>12060</v>
      </c>
      <c r="P267" s="40">
        <f t="shared" si="26"/>
        <v>-13.597936667144289</v>
      </c>
      <c r="Q267" s="39">
        <f t="shared" si="28"/>
        <v>7232</v>
      </c>
      <c r="R267" s="40">
        <f t="shared" si="29"/>
        <v>36829</v>
      </c>
      <c r="S267" s="40">
        <f t="shared" si="30"/>
        <v>371674</v>
      </c>
      <c r="T267" s="41">
        <f t="shared" si="31"/>
        <v>363917</v>
      </c>
      <c r="U267" s="40">
        <f t="shared" si="27"/>
        <v>-2.0870440224497813</v>
      </c>
    </row>
    <row r="268" spans="1:21" x14ac:dyDescent="0.2">
      <c r="A268" s="37" t="s">
        <v>53</v>
      </c>
      <c r="B268" s="39">
        <v>277946</v>
      </c>
      <c r="C268" s="40">
        <v>271014</v>
      </c>
      <c r="D268" s="40">
        <v>2943590</v>
      </c>
      <c r="E268" s="41">
        <v>1758721</v>
      </c>
      <c r="F268" s="40">
        <f t="shared" ref="F268:F331" si="32">(E268-D268)/D268*100</f>
        <v>-40.252514786366305</v>
      </c>
      <c r="G268" s="39">
        <v>269077</v>
      </c>
      <c r="H268" s="40">
        <v>248092</v>
      </c>
      <c r="I268" s="40">
        <v>2753929</v>
      </c>
      <c r="J268" s="41">
        <v>1854543</v>
      </c>
      <c r="K268" s="40">
        <f t="shared" ref="K268:K331" si="33">(J268-I268)/I268*100</f>
        <v>-32.658285671126599</v>
      </c>
      <c r="L268" s="39">
        <v>16220</v>
      </c>
      <c r="M268" s="40">
        <v>12385</v>
      </c>
      <c r="N268" s="40">
        <v>163538</v>
      </c>
      <c r="O268" s="41">
        <v>76550</v>
      </c>
      <c r="P268" s="40">
        <f t="shared" ref="P268:P331" si="34">(O268-N268)/N268*100</f>
        <v>-53.19130721911727</v>
      </c>
      <c r="Q268" s="39">
        <f t="shared" si="28"/>
        <v>285297</v>
      </c>
      <c r="R268" s="40">
        <f t="shared" si="29"/>
        <v>260477</v>
      </c>
      <c r="S268" s="40">
        <f t="shared" si="30"/>
        <v>2917467</v>
      </c>
      <c r="T268" s="41">
        <f t="shared" si="31"/>
        <v>1931093</v>
      </c>
      <c r="U268" s="40">
        <f t="shared" ref="U268:U331" si="35">(T268-S268)/S268*100</f>
        <v>-33.809259881945536</v>
      </c>
    </row>
    <row r="269" spans="1:21" x14ac:dyDescent="0.2">
      <c r="A269" s="37" t="s">
        <v>55</v>
      </c>
      <c r="B269" s="39">
        <v>25650</v>
      </c>
      <c r="C269" s="40">
        <v>19436</v>
      </c>
      <c r="D269" s="40">
        <v>263072</v>
      </c>
      <c r="E269" s="41">
        <v>234750</v>
      </c>
      <c r="F269" s="40">
        <f t="shared" si="32"/>
        <v>-10.765873981267486</v>
      </c>
      <c r="G269" s="39">
        <v>14015</v>
      </c>
      <c r="H269" s="40">
        <v>18920</v>
      </c>
      <c r="I269" s="40">
        <v>222106</v>
      </c>
      <c r="J269" s="41">
        <v>199108</v>
      </c>
      <c r="K269" s="40">
        <f t="shared" si="33"/>
        <v>-10.354515411560246</v>
      </c>
      <c r="L269" s="39">
        <v>4862</v>
      </c>
      <c r="M269" s="40">
        <v>1194</v>
      </c>
      <c r="N269" s="40">
        <v>49933</v>
      </c>
      <c r="O269" s="41">
        <v>27335</v>
      </c>
      <c r="P269" s="40">
        <f t="shared" si="34"/>
        <v>-45.256643902829794</v>
      </c>
      <c r="Q269" s="39">
        <f t="shared" ref="Q269:Q331" si="36">G269+L269</f>
        <v>18877</v>
      </c>
      <c r="R269" s="40">
        <f t="shared" ref="R269:R331" si="37">H269+M269</f>
        <v>20114</v>
      </c>
      <c r="S269" s="40">
        <f t="shared" ref="S269:S331" si="38">I269+N269</f>
        <v>272039</v>
      </c>
      <c r="T269" s="41">
        <f t="shared" ref="T269:T331" si="39">J269+O269</f>
        <v>226443</v>
      </c>
      <c r="U269" s="40">
        <f t="shared" si="35"/>
        <v>-16.760832086575821</v>
      </c>
    </row>
    <row r="270" spans="1:21" x14ac:dyDescent="0.2">
      <c r="A270" s="37" t="s">
        <v>56</v>
      </c>
      <c r="B270" s="39">
        <v>0</v>
      </c>
      <c r="C270" s="40">
        <v>0</v>
      </c>
      <c r="D270" s="40">
        <v>1254</v>
      </c>
      <c r="E270" s="41">
        <v>0</v>
      </c>
      <c r="F270" s="40">
        <f t="shared" si="32"/>
        <v>-100</v>
      </c>
      <c r="G270" s="39">
        <v>0</v>
      </c>
      <c r="H270" s="40">
        <v>0</v>
      </c>
      <c r="I270" s="40">
        <v>716</v>
      </c>
      <c r="J270" s="41">
        <v>-22</v>
      </c>
      <c r="K270" s="40">
        <f t="shared" si="33"/>
        <v>-103.07262569832403</v>
      </c>
      <c r="L270" s="39">
        <v>0</v>
      </c>
      <c r="M270" s="40">
        <v>0</v>
      </c>
      <c r="N270" s="40">
        <v>344</v>
      </c>
      <c r="O270" s="41">
        <v>44</v>
      </c>
      <c r="P270" s="40">
        <f t="shared" si="34"/>
        <v>-87.20930232558139</v>
      </c>
      <c r="Q270" s="39">
        <f t="shared" si="36"/>
        <v>0</v>
      </c>
      <c r="R270" s="40">
        <f t="shared" si="37"/>
        <v>0</v>
      </c>
      <c r="S270" s="40">
        <f t="shared" si="38"/>
        <v>1060</v>
      </c>
      <c r="T270" s="41">
        <f t="shared" si="39"/>
        <v>22</v>
      </c>
      <c r="U270" s="40">
        <f t="shared" si="35"/>
        <v>-97.924528301886795</v>
      </c>
    </row>
    <row r="271" spans="1:21" x14ac:dyDescent="0.2">
      <c r="A271" s="37" t="s">
        <v>46</v>
      </c>
      <c r="B271" s="39">
        <v>5559</v>
      </c>
      <c r="C271" s="40">
        <v>8130</v>
      </c>
      <c r="D271" s="40">
        <v>76048</v>
      </c>
      <c r="E271" s="41">
        <v>59164</v>
      </c>
      <c r="F271" s="40">
        <f t="shared" si="32"/>
        <v>-22.201767304860088</v>
      </c>
      <c r="G271" s="39">
        <v>4358</v>
      </c>
      <c r="H271" s="40">
        <v>6040</v>
      </c>
      <c r="I271" s="40">
        <v>56501</v>
      </c>
      <c r="J271" s="41">
        <v>42717</v>
      </c>
      <c r="K271" s="40">
        <f t="shared" si="33"/>
        <v>-24.396028388878072</v>
      </c>
      <c r="L271" s="39">
        <v>1574</v>
      </c>
      <c r="M271" s="40">
        <v>1556</v>
      </c>
      <c r="N271" s="40">
        <v>19826</v>
      </c>
      <c r="O271" s="41">
        <v>17783</v>
      </c>
      <c r="P271" s="40">
        <f t="shared" si="34"/>
        <v>-10.30465045899324</v>
      </c>
      <c r="Q271" s="39">
        <f t="shared" si="36"/>
        <v>5932</v>
      </c>
      <c r="R271" s="40">
        <f t="shared" si="37"/>
        <v>7596</v>
      </c>
      <c r="S271" s="40">
        <f t="shared" si="38"/>
        <v>76327</v>
      </c>
      <c r="T271" s="41">
        <f t="shared" si="39"/>
        <v>60500</v>
      </c>
      <c r="U271" s="40">
        <f t="shared" si="35"/>
        <v>-20.735781571396753</v>
      </c>
    </row>
    <row r="272" spans="1:21" x14ac:dyDescent="0.2">
      <c r="A272" s="37" t="s">
        <v>58</v>
      </c>
      <c r="B272" s="39">
        <v>64291</v>
      </c>
      <c r="C272" s="40">
        <v>60265</v>
      </c>
      <c r="D272" s="40">
        <v>585072</v>
      </c>
      <c r="E272" s="41">
        <v>383961</v>
      </c>
      <c r="F272" s="40">
        <f t="shared" si="32"/>
        <v>-34.373718106489463</v>
      </c>
      <c r="G272" s="39">
        <v>55198</v>
      </c>
      <c r="H272" s="40">
        <v>54218</v>
      </c>
      <c r="I272" s="40">
        <v>558169</v>
      </c>
      <c r="J272" s="41">
        <v>379419</v>
      </c>
      <c r="K272" s="40">
        <f t="shared" si="33"/>
        <v>-32.024351047800934</v>
      </c>
      <c r="L272" s="39">
        <v>1498</v>
      </c>
      <c r="M272" s="40">
        <v>2568</v>
      </c>
      <c r="N272" s="40">
        <v>19518</v>
      </c>
      <c r="O272" s="41">
        <v>10830</v>
      </c>
      <c r="P272" s="40">
        <f t="shared" si="34"/>
        <v>-44.512757454657233</v>
      </c>
      <c r="Q272" s="39">
        <f t="shared" si="36"/>
        <v>56696</v>
      </c>
      <c r="R272" s="40">
        <f t="shared" si="37"/>
        <v>56786</v>
      </c>
      <c r="S272" s="40">
        <f t="shared" si="38"/>
        <v>577687</v>
      </c>
      <c r="T272" s="41">
        <f t="shared" si="39"/>
        <v>390249</v>
      </c>
      <c r="U272" s="40">
        <f t="shared" si="35"/>
        <v>-32.446290119043702</v>
      </c>
    </row>
    <row r="273" spans="1:21" x14ac:dyDescent="0.2">
      <c r="A273" s="37" t="s">
        <v>50</v>
      </c>
      <c r="B273" s="39">
        <v>53423</v>
      </c>
      <c r="C273" s="40">
        <v>87967</v>
      </c>
      <c r="D273" s="40">
        <v>960916</v>
      </c>
      <c r="E273" s="41">
        <v>749745</v>
      </c>
      <c r="F273" s="40">
        <f t="shared" si="32"/>
        <v>-21.976010390086127</v>
      </c>
      <c r="G273" s="39">
        <v>67779</v>
      </c>
      <c r="H273" s="40">
        <v>92570</v>
      </c>
      <c r="I273" s="40">
        <v>931309</v>
      </c>
      <c r="J273" s="41">
        <v>729805</v>
      </c>
      <c r="K273" s="40">
        <f t="shared" si="33"/>
        <v>-21.636642618078426</v>
      </c>
      <c r="L273" s="39">
        <v>4598</v>
      </c>
      <c r="M273" s="40">
        <v>5538</v>
      </c>
      <c r="N273" s="40">
        <v>49005</v>
      </c>
      <c r="O273" s="41">
        <v>30600</v>
      </c>
      <c r="P273" s="40">
        <f t="shared" si="34"/>
        <v>-37.557392102846649</v>
      </c>
      <c r="Q273" s="39">
        <f t="shared" si="36"/>
        <v>72377</v>
      </c>
      <c r="R273" s="40">
        <f t="shared" si="37"/>
        <v>98108</v>
      </c>
      <c r="S273" s="40">
        <f t="shared" si="38"/>
        <v>980314</v>
      </c>
      <c r="T273" s="41">
        <f t="shared" si="39"/>
        <v>760405</v>
      </c>
      <c r="U273" s="40">
        <f t="shared" si="35"/>
        <v>-22.432506319403782</v>
      </c>
    </row>
    <row r="274" spans="1:21" x14ac:dyDescent="0.2">
      <c r="A274" s="36" t="s">
        <v>68</v>
      </c>
      <c r="B274" s="34">
        <v>433992</v>
      </c>
      <c r="C274" s="32">
        <v>485745</v>
      </c>
      <c r="D274" s="32">
        <v>5201050</v>
      </c>
      <c r="E274" s="42">
        <v>3542493</v>
      </c>
      <c r="F274" s="32">
        <f t="shared" si="32"/>
        <v>-31.888887820728506</v>
      </c>
      <c r="G274" s="34">
        <v>416567</v>
      </c>
      <c r="H274" s="32">
        <v>454315</v>
      </c>
      <c r="I274" s="32">
        <v>4880446</v>
      </c>
      <c r="J274" s="42">
        <v>3557427</v>
      </c>
      <c r="K274" s="32">
        <f t="shared" si="33"/>
        <v>-27.10856753665546</v>
      </c>
      <c r="L274" s="34">
        <v>29844</v>
      </c>
      <c r="M274" s="32">
        <v>25595</v>
      </c>
      <c r="N274" s="32">
        <v>316122</v>
      </c>
      <c r="O274" s="42">
        <v>175202</v>
      </c>
      <c r="P274" s="32">
        <f t="shared" si="34"/>
        <v>-44.577726320850815</v>
      </c>
      <c r="Q274" s="34">
        <f t="shared" si="36"/>
        <v>446411</v>
      </c>
      <c r="R274" s="32">
        <f t="shared" si="37"/>
        <v>479910</v>
      </c>
      <c r="S274" s="32">
        <f t="shared" si="38"/>
        <v>5196568</v>
      </c>
      <c r="T274" s="42">
        <f t="shared" si="39"/>
        <v>3732629</v>
      </c>
      <c r="U274" s="32">
        <f t="shared" si="35"/>
        <v>-28.171266112557365</v>
      </c>
    </row>
    <row r="275" spans="1:21" x14ac:dyDescent="0.2">
      <c r="A275" s="49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6"/>
      <c r="P275" s="55"/>
      <c r="Q275" s="55"/>
      <c r="R275" s="55"/>
      <c r="S275" s="55"/>
      <c r="T275" s="56"/>
      <c r="U275" s="55"/>
    </row>
    <row r="276" spans="1:21" x14ac:dyDescent="0.2">
      <c r="A276" s="49" t="s">
        <v>17</v>
      </c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1"/>
      <c r="P276" s="50"/>
      <c r="Q276" s="50"/>
      <c r="R276" s="50"/>
      <c r="S276" s="50"/>
      <c r="T276" s="51"/>
      <c r="U276" s="50"/>
    </row>
    <row r="277" spans="1:21" x14ac:dyDescent="0.2">
      <c r="A277" s="49" t="s">
        <v>293</v>
      </c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1"/>
      <c r="P277" s="50"/>
      <c r="Q277" s="50"/>
      <c r="R277" s="50"/>
      <c r="S277" s="50"/>
      <c r="T277" s="51"/>
      <c r="U277" s="50"/>
    </row>
    <row r="278" spans="1:21" x14ac:dyDescent="0.2">
      <c r="A278" s="49" t="s">
        <v>202</v>
      </c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1"/>
      <c r="P278" s="50"/>
      <c r="Q278" s="50"/>
      <c r="R278" s="50"/>
      <c r="S278" s="50"/>
      <c r="T278" s="51"/>
      <c r="U278" s="50"/>
    </row>
    <row r="279" spans="1:21" x14ac:dyDescent="0.2">
      <c r="A279" s="52" t="s">
        <v>203</v>
      </c>
      <c r="B279" s="53">
        <v>184488</v>
      </c>
      <c r="C279" s="53">
        <v>178427</v>
      </c>
      <c r="D279" s="53">
        <v>1920658</v>
      </c>
      <c r="E279" s="53">
        <v>1426494</v>
      </c>
      <c r="F279" s="53">
        <f t="shared" si="32"/>
        <v>-25.728890828039141</v>
      </c>
      <c r="G279" s="53">
        <v>80818</v>
      </c>
      <c r="H279" s="53">
        <v>46766</v>
      </c>
      <c r="I279" s="53">
        <v>980899</v>
      </c>
      <c r="J279" s="53">
        <v>596066</v>
      </c>
      <c r="K279" s="53">
        <f t="shared" si="33"/>
        <v>-39.232683487290743</v>
      </c>
      <c r="L279" s="53">
        <v>113927</v>
      </c>
      <c r="M279" s="53">
        <v>135946</v>
      </c>
      <c r="N279" s="53">
        <v>964899</v>
      </c>
      <c r="O279" s="54">
        <v>835063</v>
      </c>
      <c r="P279" s="53">
        <f t="shared" si="34"/>
        <v>-13.455916111427207</v>
      </c>
      <c r="Q279" s="53">
        <f t="shared" si="36"/>
        <v>194745</v>
      </c>
      <c r="R279" s="53">
        <f t="shared" si="37"/>
        <v>182712</v>
      </c>
      <c r="S279" s="53">
        <f t="shared" si="38"/>
        <v>1945798</v>
      </c>
      <c r="T279" s="54">
        <f t="shared" si="39"/>
        <v>1431129</v>
      </c>
      <c r="U279" s="53">
        <f t="shared" si="35"/>
        <v>-26.450279011490402</v>
      </c>
    </row>
    <row r="280" spans="1:21" x14ac:dyDescent="0.2">
      <c r="A280" s="52" t="s">
        <v>204</v>
      </c>
      <c r="B280" s="53">
        <v>430289</v>
      </c>
      <c r="C280" s="53">
        <v>390297</v>
      </c>
      <c r="D280" s="53">
        <v>4185532</v>
      </c>
      <c r="E280" s="53">
        <v>3376355</v>
      </c>
      <c r="F280" s="53">
        <f t="shared" si="32"/>
        <v>-19.332715650005781</v>
      </c>
      <c r="G280" s="53">
        <v>407409</v>
      </c>
      <c r="H280" s="53">
        <v>366179</v>
      </c>
      <c r="I280" s="53">
        <v>3986643</v>
      </c>
      <c r="J280" s="53">
        <v>3320185</v>
      </c>
      <c r="K280" s="53">
        <f t="shared" si="33"/>
        <v>-16.717273154380766</v>
      </c>
      <c r="L280" s="53">
        <v>6678</v>
      </c>
      <c r="M280" s="53">
        <v>5243</v>
      </c>
      <c r="N280" s="53">
        <v>58647</v>
      </c>
      <c r="O280" s="54">
        <v>45735</v>
      </c>
      <c r="P280" s="53">
        <f t="shared" si="34"/>
        <v>-22.016471430763723</v>
      </c>
      <c r="Q280" s="53">
        <f t="shared" si="36"/>
        <v>414087</v>
      </c>
      <c r="R280" s="53">
        <f t="shared" si="37"/>
        <v>371422</v>
      </c>
      <c r="S280" s="53">
        <f t="shared" si="38"/>
        <v>4045290</v>
      </c>
      <c r="T280" s="54">
        <f t="shared" si="39"/>
        <v>3365920</v>
      </c>
      <c r="U280" s="53">
        <f t="shared" si="35"/>
        <v>-16.794098816154097</v>
      </c>
    </row>
    <row r="281" spans="1:21" x14ac:dyDescent="0.2">
      <c r="A281" s="52" t="s">
        <v>205</v>
      </c>
      <c r="B281" s="53">
        <v>19912</v>
      </c>
      <c r="C281" s="53">
        <v>19696</v>
      </c>
      <c r="D281" s="53">
        <v>351521</v>
      </c>
      <c r="E281" s="53">
        <v>236819</v>
      </c>
      <c r="F281" s="53">
        <f t="shared" si="32"/>
        <v>-32.630198480318391</v>
      </c>
      <c r="G281" s="53">
        <v>18870</v>
      </c>
      <c r="H281" s="53">
        <v>16636</v>
      </c>
      <c r="I281" s="53">
        <v>314643</v>
      </c>
      <c r="J281" s="53">
        <v>206678</v>
      </c>
      <c r="K281" s="53">
        <f t="shared" si="33"/>
        <v>-34.313491798641635</v>
      </c>
      <c r="L281" s="53">
        <v>4503</v>
      </c>
      <c r="M281" s="53">
        <v>600</v>
      </c>
      <c r="N281" s="53">
        <v>45235</v>
      </c>
      <c r="O281" s="54">
        <v>26954</v>
      </c>
      <c r="P281" s="53">
        <f t="shared" si="34"/>
        <v>-40.413396706090417</v>
      </c>
      <c r="Q281" s="53">
        <f t="shared" si="36"/>
        <v>23373</v>
      </c>
      <c r="R281" s="53">
        <f t="shared" si="37"/>
        <v>17236</v>
      </c>
      <c r="S281" s="53">
        <f t="shared" si="38"/>
        <v>359878</v>
      </c>
      <c r="T281" s="54">
        <f t="shared" si="39"/>
        <v>233632</v>
      </c>
      <c r="U281" s="53">
        <f t="shared" si="35"/>
        <v>-35.080221630663729</v>
      </c>
    </row>
    <row r="282" spans="1:21" x14ac:dyDescent="0.2">
      <c r="A282" s="52" t="s">
        <v>206</v>
      </c>
      <c r="B282" s="53">
        <v>0</v>
      </c>
      <c r="C282" s="53">
        <v>0</v>
      </c>
      <c r="D282" s="53">
        <v>0</v>
      </c>
      <c r="E282" s="53">
        <v>0</v>
      </c>
      <c r="F282" s="53" t="s">
        <v>283</v>
      </c>
      <c r="G282" s="53">
        <v>0</v>
      </c>
      <c r="H282" s="53">
        <v>2</v>
      </c>
      <c r="I282" s="53">
        <v>0</v>
      </c>
      <c r="J282" s="53">
        <v>18</v>
      </c>
      <c r="K282" s="53" t="s">
        <v>283</v>
      </c>
      <c r="L282" s="53">
        <v>0</v>
      </c>
      <c r="M282" s="53">
        <v>0</v>
      </c>
      <c r="N282" s="53">
        <v>0</v>
      </c>
      <c r="O282" s="54">
        <v>0</v>
      </c>
      <c r="P282" s="53" t="s">
        <v>283</v>
      </c>
      <c r="Q282" s="53">
        <f t="shared" si="36"/>
        <v>0</v>
      </c>
      <c r="R282" s="53">
        <f t="shared" si="37"/>
        <v>2</v>
      </c>
      <c r="S282" s="53">
        <f t="shared" si="38"/>
        <v>0</v>
      </c>
      <c r="T282" s="54">
        <f t="shared" si="39"/>
        <v>18</v>
      </c>
      <c r="U282" s="53" t="s">
        <v>283</v>
      </c>
    </row>
    <row r="283" spans="1:21" x14ac:dyDescent="0.2">
      <c r="A283" s="52" t="s">
        <v>207</v>
      </c>
      <c r="B283" s="53">
        <v>2332</v>
      </c>
      <c r="C283" s="53">
        <v>2706</v>
      </c>
      <c r="D283" s="53">
        <v>21330</v>
      </c>
      <c r="E283" s="53">
        <v>16762</v>
      </c>
      <c r="F283" s="53">
        <f t="shared" si="32"/>
        <v>-21.41584622597281</v>
      </c>
      <c r="G283" s="53">
        <v>0</v>
      </c>
      <c r="H283" s="53">
        <v>0</v>
      </c>
      <c r="I283" s="53">
        <v>4009</v>
      </c>
      <c r="J283" s="53">
        <v>0</v>
      </c>
      <c r="K283" s="53">
        <f t="shared" si="33"/>
        <v>-100</v>
      </c>
      <c r="L283" s="53">
        <v>752</v>
      </c>
      <c r="M283" s="53">
        <v>2844</v>
      </c>
      <c r="N283" s="53">
        <v>18670</v>
      </c>
      <c r="O283" s="54">
        <v>19080</v>
      </c>
      <c r="P283" s="53">
        <f t="shared" si="34"/>
        <v>2.1960364220674879</v>
      </c>
      <c r="Q283" s="53">
        <f t="shared" si="36"/>
        <v>752</v>
      </c>
      <c r="R283" s="53">
        <f t="shared" si="37"/>
        <v>2844</v>
      </c>
      <c r="S283" s="53">
        <f t="shared" si="38"/>
        <v>22679</v>
      </c>
      <c r="T283" s="54">
        <f t="shared" si="39"/>
        <v>19080</v>
      </c>
      <c r="U283" s="53">
        <f t="shared" si="35"/>
        <v>-15.869306406808059</v>
      </c>
    </row>
    <row r="284" spans="1:21" x14ac:dyDescent="0.2">
      <c r="A284" s="52" t="s">
        <v>208</v>
      </c>
      <c r="B284" s="53">
        <v>0</v>
      </c>
      <c r="C284" s="53">
        <v>0</v>
      </c>
      <c r="D284" s="53">
        <v>40</v>
      </c>
      <c r="E284" s="53">
        <v>20</v>
      </c>
      <c r="F284" s="53">
        <f t="shared" si="32"/>
        <v>-50</v>
      </c>
      <c r="G284" s="53">
        <v>0</v>
      </c>
      <c r="H284" s="53">
        <v>0</v>
      </c>
      <c r="I284" s="53">
        <v>0</v>
      </c>
      <c r="J284" s="53">
        <v>0</v>
      </c>
      <c r="K284" s="53" t="s">
        <v>283</v>
      </c>
      <c r="L284" s="53">
        <v>0</v>
      </c>
      <c r="M284" s="53">
        <v>0</v>
      </c>
      <c r="N284" s="53">
        <v>68</v>
      </c>
      <c r="O284" s="54">
        <v>20</v>
      </c>
      <c r="P284" s="53">
        <f t="shared" si="34"/>
        <v>-70.588235294117652</v>
      </c>
      <c r="Q284" s="53">
        <f t="shared" si="36"/>
        <v>0</v>
      </c>
      <c r="R284" s="53">
        <f t="shared" si="37"/>
        <v>0</v>
      </c>
      <c r="S284" s="53">
        <f t="shared" si="38"/>
        <v>68</v>
      </c>
      <c r="T284" s="54">
        <f t="shared" si="39"/>
        <v>20</v>
      </c>
      <c r="U284" s="53">
        <f t="shared" si="35"/>
        <v>-70.588235294117652</v>
      </c>
    </row>
    <row r="285" spans="1:21" x14ac:dyDescent="0.2">
      <c r="A285" s="52" t="s">
        <v>209</v>
      </c>
      <c r="B285" s="53">
        <v>48535</v>
      </c>
      <c r="C285" s="53">
        <v>50256</v>
      </c>
      <c r="D285" s="53">
        <v>532825</v>
      </c>
      <c r="E285" s="53">
        <v>474357</v>
      </c>
      <c r="F285" s="53">
        <f t="shared" si="32"/>
        <v>-10.973208839675316</v>
      </c>
      <c r="G285" s="53">
        <v>19413</v>
      </c>
      <c r="H285" s="53">
        <v>24560</v>
      </c>
      <c r="I285" s="53">
        <v>321355</v>
      </c>
      <c r="J285" s="53">
        <v>251982</v>
      </c>
      <c r="K285" s="53">
        <f t="shared" si="33"/>
        <v>-21.587652284856311</v>
      </c>
      <c r="L285" s="53">
        <v>26773</v>
      </c>
      <c r="M285" s="53">
        <v>35010</v>
      </c>
      <c r="N285" s="53">
        <v>227792</v>
      </c>
      <c r="O285" s="54">
        <v>244142</v>
      </c>
      <c r="P285" s="53">
        <f t="shared" si="34"/>
        <v>7.1776006181077472</v>
      </c>
      <c r="Q285" s="53">
        <f t="shared" si="36"/>
        <v>46186</v>
      </c>
      <c r="R285" s="53">
        <f t="shared" si="37"/>
        <v>59570</v>
      </c>
      <c r="S285" s="53">
        <f t="shared" si="38"/>
        <v>549147</v>
      </c>
      <c r="T285" s="54">
        <f t="shared" si="39"/>
        <v>496124</v>
      </c>
      <c r="U285" s="53">
        <f t="shared" si="35"/>
        <v>-9.6555202887387175</v>
      </c>
    </row>
    <row r="286" spans="1:21" x14ac:dyDescent="0.2">
      <c r="A286" s="49" t="s">
        <v>121</v>
      </c>
      <c r="B286" s="55">
        <v>685556</v>
      </c>
      <c r="C286" s="55">
        <v>641382</v>
      </c>
      <c r="D286" s="55">
        <v>7011906</v>
      </c>
      <c r="E286" s="55">
        <v>5530807</v>
      </c>
      <c r="F286" s="55">
        <f t="shared" si="32"/>
        <v>-21.1226305657834</v>
      </c>
      <c r="G286" s="55">
        <v>526510</v>
      </c>
      <c r="H286" s="55">
        <v>454143</v>
      </c>
      <c r="I286" s="55">
        <v>5607549</v>
      </c>
      <c r="J286" s="55">
        <v>4374929</v>
      </c>
      <c r="K286" s="55">
        <f t="shared" si="33"/>
        <v>-21.981439662854484</v>
      </c>
      <c r="L286" s="55">
        <v>152633</v>
      </c>
      <c r="M286" s="55">
        <v>179643</v>
      </c>
      <c r="N286" s="55">
        <v>1315311</v>
      </c>
      <c r="O286" s="56">
        <v>1170994</v>
      </c>
      <c r="P286" s="55">
        <f t="shared" si="34"/>
        <v>-10.9720818878577</v>
      </c>
      <c r="Q286" s="55">
        <f t="shared" si="36"/>
        <v>679143</v>
      </c>
      <c r="R286" s="55">
        <f t="shared" si="37"/>
        <v>633786</v>
      </c>
      <c r="S286" s="55">
        <f t="shared" si="38"/>
        <v>6922860</v>
      </c>
      <c r="T286" s="56">
        <f t="shared" si="39"/>
        <v>5545923</v>
      </c>
      <c r="U286" s="55">
        <f t="shared" si="35"/>
        <v>-19.889713211013945</v>
      </c>
    </row>
    <row r="287" spans="1:21" x14ac:dyDescent="0.2">
      <c r="A287" s="49" t="s">
        <v>210</v>
      </c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1"/>
      <c r="P287" s="50"/>
      <c r="Q287" s="50"/>
      <c r="R287" s="50"/>
      <c r="S287" s="50"/>
      <c r="T287" s="51"/>
      <c r="U287" s="50"/>
    </row>
    <row r="288" spans="1:21" x14ac:dyDescent="0.2">
      <c r="A288" s="52" t="s">
        <v>211</v>
      </c>
      <c r="B288" s="53">
        <v>47217</v>
      </c>
      <c r="C288" s="53">
        <v>82829</v>
      </c>
      <c r="D288" s="53">
        <v>400821</v>
      </c>
      <c r="E288" s="53">
        <v>588800</v>
      </c>
      <c r="F288" s="53">
        <f t="shared" si="32"/>
        <v>46.898490847535435</v>
      </c>
      <c r="G288" s="53">
        <v>26908</v>
      </c>
      <c r="H288" s="53">
        <v>49596</v>
      </c>
      <c r="I288" s="53">
        <v>165387</v>
      </c>
      <c r="J288" s="53">
        <v>386205</v>
      </c>
      <c r="K288" s="53">
        <f t="shared" si="33"/>
        <v>133.51593535162982</v>
      </c>
      <c r="L288" s="53">
        <v>21266</v>
      </c>
      <c r="M288" s="53">
        <v>29727</v>
      </c>
      <c r="N288" s="53">
        <v>239910</v>
      </c>
      <c r="O288" s="54">
        <v>197687</v>
      </c>
      <c r="P288" s="53">
        <f t="shared" si="34"/>
        <v>-17.599516485348673</v>
      </c>
      <c r="Q288" s="53">
        <f t="shared" si="36"/>
        <v>48174</v>
      </c>
      <c r="R288" s="53">
        <f t="shared" si="37"/>
        <v>79323</v>
      </c>
      <c r="S288" s="53">
        <f t="shared" si="38"/>
        <v>405297</v>
      </c>
      <c r="T288" s="54">
        <f t="shared" si="39"/>
        <v>583892</v>
      </c>
      <c r="U288" s="53">
        <f t="shared" si="35"/>
        <v>44.065216372191259</v>
      </c>
    </row>
    <row r="289" spans="1:21" x14ac:dyDescent="0.2">
      <c r="A289" s="52" t="s">
        <v>212</v>
      </c>
      <c r="B289" s="53">
        <v>76759</v>
      </c>
      <c r="C289" s="53">
        <v>70906</v>
      </c>
      <c r="D289" s="53">
        <v>1109165</v>
      </c>
      <c r="E289" s="53">
        <v>862120</v>
      </c>
      <c r="F289" s="53">
        <f t="shared" si="32"/>
        <v>-22.273061266808817</v>
      </c>
      <c r="G289" s="53">
        <v>74267</v>
      </c>
      <c r="H289" s="53">
        <v>59906</v>
      </c>
      <c r="I289" s="53">
        <v>1050921</v>
      </c>
      <c r="J289" s="53">
        <v>828749</v>
      </c>
      <c r="K289" s="53">
        <f t="shared" si="33"/>
        <v>-21.140694685899319</v>
      </c>
      <c r="L289" s="53">
        <v>2690</v>
      </c>
      <c r="M289" s="53">
        <v>4278</v>
      </c>
      <c r="N289" s="53">
        <v>41423</v>
      </c>
      <c r="O289" s="54">
        <v>32473</v>
      </c>
      <c r="P289" s="53">
        <f t="shared" si="34"/>
        <v>-21.606353957946066</v>
      </c>
      <c r="Q289" s="53">
        <f t="shared" si="36"/>
        <v>76957</v>
      </c>
      <c r="R289" s="53">
        <f t="shared" si="37"/>
        <v>64184</v>
      </c>
      <c r="S289" s="53">
        <f t="shared" si="38"/>
        <v>1092344</v>
      </c>
      <c r="T289" s="54">
        <f t="shared" si="39"/>
        <v>861222</v>
      </c>
      <c r="U289" s="53">
        <f t="shared" si="35"/>
        <v>-21.158353046293112</v>
      </c>
    </row>
    <row r="290" spans="1:21" x14ac:dyDescent="0.2">
      <c r="A290" s="52" t="s">
        <v>213</v>
      </c>
      <c r="B290" s="53">
        <v>72594</v>
      </c>
      <c r="C290" s="53">
        <v>122169</v>
      </c>
      <c r="D290" s="53">
        <v>843040</v>
      </c>
      <c r="E290" s="53">
        <v>751573</v>
      </c>
      <c r="F290" s="53">
        <f t="shared" si="32"/>
        <v>-10.849663123932435</v>
      </c>
      <c r="G290" s="53">
        <v>66832</v>
      </c>
      <c r="H290" s="53">
        <v>116222</v>
      </c>
      <c r="I290" s="53">
        <v>810926</v>
      </c>
      <c r="J290" s="53">
        <v>754288</v>
      </c>
      <c r="K290" s="53">
        <f t="shared" si="33"/>
        <v>-6.9843610884347029</v>
      </c>
      <c r="L290" s="53">
        <v>2649</v>
      </c>
      <c r="M290" s="53">
        <v>3558</v>
      </c>
      <c r="N290" s="53">
        <v>33809</v>
      </c>
      <c r="O290" s="54">
        <v>18892</v>
      </c>
      <c r="P290" s="53">
        <f t="shared" si="34"/>
        <v>-44.121387796148952</v>
      </c>
      <c r="Q290" s="53">
        <f t="shared" si="36"/>
        <v>69481</v>
      </c>
      <c r="R290" s="53">
        <f t="shared" si="37"/>
        <v>119780</v>
      </c>
      <c r="S290" s="53">
        <f t="shared" si="38"/>
        <v>844735</v>
      </c>
      <c r="T290" s="54">
        <f t="shared" si="39"/>
        <v>773180</v>
      </c>
      <c r="U290" s="53">
        <f t="shared" si="35"/>
        <v>-8.4707038301952675</v>
      </c>
    </row>
    <row r="291" spans="1:21" x14ac:dyDescent="0.2">
      <c r="A291" s="52" t="s">
        <v>214</v>
      </c>
      <c r="B291" s="53">
        <v>3029</v>
      </c>
      <c r="C291" s="53">
        <v>2340</v>
      </c>
      <c r="D291" s="53">
        <v>85851</v>
      </c>
      <c r="E291" s="53">
        <v>11497</v>
      </c>
      <c r="F291" s="53">
        <f t="shared" si="32"/>
        <v>-86.608193265075542</v>
      </c>
      <c r="G291" s="53">
        <v>388</v>
      </c>
      <c r="H291" s="53">
        <v>0</v>
      </c>
      <c r="I291" s="53">
        <v>20412</v>
      </c>
      <c r="J291" s="53">
        <v>0</v>
      </c>
      <c r="K291" s="53">
        <f t="shared" si="33"/>
        <v>-100</v>
      </c>
      <c r="L291" s="53">
        <v>2370</v>
      </c>
      <c r="M291" s="53">
        <v>2650</v>
      </c>
      <c r="N291" s="53">
        <v>51482</v>
      </c>
      <c r="O291" s="54">
        <v>9438</v>
      </c>
      <c r="P291" s="53">
        <f t="shared" si="34"/>
        <v>-81.667378889709013</v>
      </c>
      <c r="Q291" s="53">
        <f t="shared" si="36"/>
        <v>2758</v>
      </c>
      <c r="R291" s="53">
        <f t="shared" si="37"/>
        <v>2650</v>
      </c>
      <c r="S291" s="53">
        <f t="shared" si="38"/>
        <v>71894</v>
      </c>
      <c r="T291" s="54">
        <f t="shared" si="39"/>
        <v>9438</v>
      </c>
      <c r="U291" s="53">
        <f t="shared" si="35"/>
        <v>-86.872339833643977</v>
      </c>
    </row>
    <row r="292" spans="1:21" x14ac:dyDescent="0.2">
      <c r="A292" s="52" t="s">
        <v>215</v>
      </c>
      <c r="B292" s="53">
        <v>616</v>
      </c>
      <c r="C292" s="53">
        <v>60</v>
      </c>
      <c r="D292" s="53">
        <v>9019</v>
      </c>
      <c r="E292" s="53">
        <v>2820</v>
      </c>
      <c r="F292" s="53">
        <f t="shared" si="32"/>
        <v>-68.732675462911629</v>
      </c>
      <c r="G292" s="53">
        <v>0</v>
      </c>
      <c r="H292" s="53">
        <v>0</v>
      </c>
      <c r="I292" s="53">
        <v>0</v>
      </c>
      <c r="J292" s="53">
        <v>0</v>
      </c>
      <c r="K292" s="53" t="s">
        <v>283</v>
      </c>
      <c r="L292" s="53">
        <v>490</v>
      </c>
      <c r="M292" s="53">
        <v>240</v>
      </c>
      <c r="N292" s="53">
        <v>10271</v>
      </c>
      <c r="O292" s="54">
        <v>2784</v>
      </c>
      <c r="P292" s="53">
        <f t="shared" si="34"/>
        <v>-72.894557491967674</v>
      </c>
      <c r="Q292" s="53">
        <f t="shared" si="36"/>
        <v>490</v>
      </c>
      <c r="R292" s="53">
        <f t="shared" si="37"/>
        <v>240</v>
      </c>
      <c r="S292" s="53">
        <f t="shared" si="38"/>
        <v>10271</v>
      </c>
      <c r="T292" s="54">
        <f t="shared" si="39"/>
        <v>2784</v>
      </c>
      <c r="U292" s="53">
        <f t="shared" si="35"/>
        <v>-72.894557491967674</v>
      </c>
    </row>
    <row r="293" spans="1:21" x14ac:dyDescent="0.2">
      <c r="A293" s="52" t="s">
        <v>216</v>
      </c>
      <c r="B293" s="53">
        <v>19107</v>
      </c>
      <c r="C293" s="53">
        <v>28974</v>
      </c>
      <c r="D293" s="53">
        <v>221410</v>
      </c>
      <c r="E293" s="53">
        <v>197726</v>
      </c>
      <c r="F293" s="53">
        <f t="shared" si="32"/>
        <v>-10.69689715911657</v>
      </c>
      <c r="G293" s="53">
        <v>126</v>
      </c>
      <c r="H293" s="53">
        <v>0</v>
      </c>
      <c r="I293" s="53">
        <v>32491</v>
      </c>
      <c r="J293" s="53">
        <v>0</v>
      </c>
      <c r="K293" s="53">
        <f t="shared" si="33"/>
        <v>-100</v>
      </c>
      <c r="L293" s="53">
        <v>18529</v>
      </c>
      <c r="M293" s="53">
        <v>31030</v>
      </c>
      <c r="N293" s="53">
        <v>189383</v>
      </c>
      <c r="O293" s="54">
        <v>198061</v>
      </c>
      <c r="P293" s="53">
        <f t="shared" si="34"/>
        <v>4.5822486706832182</v>
      </c>
      <c r="Q293" s="53">
        <f t="shared" si="36"/>
        <v>18655</v>
      </c>
      <c r="R293" s="53">
        <f t="shared" si="37"/>
        <v>31030</v>
      </c>
      <c r="S293" s="53">
        <f t="shared" si="38"/>
        <v>221874</v>
      </c>
      <c r="T293" s="54">
        <f t="shared" si="39"/>
        <v>198061</v>
      </c>
      <c r="U293" s="53">
        <f t="shared" si="35"/>
        <v>-10.732668090898438</v>
      </c>
    </row>
    <row r="294" spans="1:21" x14ac:dyDescent="0.2">
      <c r="A294" s="49" t="s">
        <v>121</v>
      </c>
      <c r="B294" s="55">
        <v>219322</v>
      </c>
      <c r="C294" s="55">
        <v>307278</v>
      </c>
      <c r="D294" s="55">
        <v>2669306</v>
      </c>
      <c r="E294" s="55">
        <v>2414536</v>
      </c>
      <c r="F294" s="55">
        <f t="shared" si="32"/>
        <v>-9.5444284019891317</v>
      </c>
      <c r="G294" s="55">
        <v>168521</v>
      </c>
      <c r="H294" s="55">
        <v>225724</v>
      </c>
      <c r="I294" s="55">
        <v>2080137</v>
      </c>
      <c r="J294" s="55">
        <v>1969242</v>
      </c>
      <c r="K294" s="55">
        <f t="shared" si="33"/>
        <v>-5.331139247078438</v>
      </c>
      <c r="L294" s="55">
        <v>47994</v>
      </c>
      <c r="M294" s="55">
        <v>71483</v>
      </c>
      <c r="N294" s="55">
        <v>566278</v>
      </c>
      <c r="O294" s="56">
        <v>459335</v>
      </c>
      <c r="P294" s="55">
        <f t="shared" si="34"/>
        <v>-18.885247175415611</v>
      </c>
      <c r="Q294" s="55">
        <f t="shared" si="36"/>
        <v>216515</v>
      </c>
      <c r="R294" s="55">
        <f t="shared" si="37"/>
        <v>297207</v>
      </c>
      <c r="S294" s="55">
        <f t="shared" si="38"/>
        <v>2646415</v>
      </c>
      <c r="T294" s="56">
        <f t="shared" si="39"/>
        <v>2428577</v>
      </c>
      <c r="U294" s="55">
        <f t="shared" si="35"/>
        <v>-8.2314376241065741</v>
      </c>
    </row>
    <row r="295" spans="1:21" x14ac:dyDescent="0.2">
      <c r="A295" s="49" t="s">
        <v>217</v>
      </c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1"/>
      <c r="P295" s="50"/>
      <c r="Q295" s="50"/>
      <c r="R295" s="50"/>
      <c r="S295" s="50"/>
      <c r="T295" s="51"/>
      <c r="U295" s="50"/>
    </row>
    <row r="296" spans="1:21" x14ac:dyDescent="0.2">
      <c r="A296" s="52" t="s">
        <v>218</v>
      </c>
      <c r="B296" s="53">
        <v>52226</v>
      </c>
      <c r="C296" s="53">
        <v>60443</v>
      </c>
      <c r="D296" s="53">
        <v>640401</v>
      </c>
      <c r="E296" s="53">
        <v>517123</v>
      </c>
      <c r="F296" s="53">
        <f t="shared" si="32"/>
        <v>-19.250126092869937</v>
      </c>
      <c r="G296" s="53">
        <v>31216</v>
      </c>
      <c r="H296" s="53">
        <v>32460</v>
      </c>
      <c r="I296" s="53">
        <v>429864</v>
      </c>
      <c r="J296" s="53">
        <v>284667</v>
      </c>
      <c r="K296" s="53">
        <f t="shared" si="33"/>
        <v>-33.777427279325558</v>
      </c>
      <c r="L296" s="53">
        <v>20868</v>
      </c>
      <c r="M296" s="53">
        <v>33234</v>
      </c>
      <c r="N296" s="53">
        <v>224423</v>
      </c>
      <c r="O296" s="54">
        <v>238158</v>
      </c>
      <c r="P296" s="53">
        <f t="shared" si="34"/>
        <v>6.1201392014187492</v>
      </c>
      <c r="Q296" s="53">
        <f t="shared" si="36"/>
        <v>52084</v>
      </c>
      <c r="R296" s="53">
        <f t="shared" si="37"/>
        <v>65694</v>
      </c>
      <c r="S296" s="53">
        <f t="shared" si="38"/>
        <v>654287</v>
      </c>
      <c r="T296" s="54">
        <f t="shared" si="39"/>
        <v>522825</v>
      </c>
      <c r="U296" s="53">
        <f t="shared" si="35"/>
        <v>-20.092405931953408</v>
      </c>
    </row>
    <row r="297" spans="1:21" x14ac:dyDescent="0.2">
      <c r="A297" s="52" t="s">
        <v>219</v>
      </c>
      <c r="B297" s="53">
        <v>1439</v>
      </c>
      <c r="C297" s="53">
        <v>8083</v>
      </c>
      <c r="D297" s="53">
        <v>20168</v>
      </c>
      <c r="E297" s="53">
        <v>51772</v>
      </c>
      <c r="F297" s="53">
        <f t="shared" si="32"/>
        <v>156.70368901229671</v>
      </c>
      <c r="G297" s="53">
        <v>0</v>
      </c>
      <c r="H297" s="53">
        <v>0</v>
      </c>
      <c r="I297" s="53">
        <v>9946</v>
      </c>
      <c r="J297" s="53">
        <v>18896</v>
      </c>
      <c r="K297" s="53">
        <f t="shared" si="33"/>
        <v>89.985923989543537</v>
      </c>
      <c r="L297" s="53">
        <v>1735</v>
      </c>
      <c r="M297" s="53">
        <v>5048</v>
      </c>
      <c r="N297" s="53">
        <v>21530</v>
      </c>
      <c r="O297" s="54">
        <v>32996</v>
      </c>
      <c r="P297" s="53">
        <f t="shared" si="34"/>
        <v>53.255921969345096</v>
      </c>
      <c r="Q297" s="53">
        <f t="shared" si="36"/>
        <v>1735</v>
      </c>
      <c r="R297" s="53">
        <f t="shared" si="37"/>
        <v>5048</v>
      </c>
      <c r="S297" s="53">
        <f t="shared" si="38"/>
        <v>31476</v>
      </c>
      <c r="T297" s="54">
        <f t="shared" si="39"/>
        <v>51892</v>
      </c>
      <c r="U297" s="53">
        <f t="shared" si="35"/>
        <v>64.862117168636431</v>
      </c>
    </row>
    <row r="298" spans="1:21" x14ac:dyDescent="0.2">
      <c r="A298" s="52" t="s">
        <v>220</v>
      </c>
      <c r="B298" s="53">
        <v>18054</v>
      </c>
      <c r="C298" s="53">
        <v>198</v>
      </c>
      <c r="D298" s="53">
        <v>213139</v>
      </c>
      <c r="E298" s="53">
        <v>798</v>
      </c>
      <c r="F298" s="53">
        <f t="shared" si="32"/>
        <v>-99.625596441758674</v>
      </c>
      <c r="G298" s="53">
        <v>18723</v>
      </c>
      <c r="H298" s="53">
        <v>0</v>
      </c>
      <c r="I298" s="53">
        <v>212590</v>
      </c>
      <c r="J298" s="53">
        <v>0</v>
      </c>
      <c r="K298" s="53">
        <f t="shared" si="33"/>
        <v>-100</v>
      </c>
      <c r="L298" s="53">
        <v>320</v>
      </c>
      <c r="M298" s="53">
        <v>160</v>
      </c>
      <c r="N298" s="53">
        <v>3040</v>
      </c>
      <c r="O298" s="54">
        <v>760</v>
      </c>
      <c r="P298" s="53">
        <f t="shared" si="34"/>
        <v>-75</v>
      </c>
      <c r="Q298" s="53">
        <f t="shared" si="36"/>
        <v>19043</v>
      </c>
      <c r="R298" s="53">
        <f t="shared" si="37"/>
        <v>160</v>
      </c>
      <c r="S298" s="53">
        <f t="shared" si="38"/>
        <v>215630</v>
      </c>
      <c r="T298" s="54">
        <f t="shared" si="39"/>
        <v>760</v>
      </c>
      <c r="U298" s="53">
        <f t="shared" si="35"/>
        <v>-99.64754440476743</v>
      </c>
    </row>
    <row r="299" spans="1:21" x14ac:dyDescent="0.2">
      <c r="A299" s="52" t="s">
        <v>221</v>
      </c>
      <c r="B299" s="53">
        <v>0</v>
      </c>
      <c r="C299" s="53">
        <v>0</v>
      </c>
      <c r="D299" s="53">
        <v>0</v>
      </c>
      <c r="E299" s="53">
        <v>0</v>
      </c>
      <c r="F299" s="53" t="s">
        <v>283</v>
      </c>
      <c r="G299" s="53">
        <v>0</v>
      </c>
      <c r="H299" s="53">
        <v>0</v>
      </c>
      <c r="I299" s="53">
        <v>0</v>
      </c>
      <c r="J299" s="53">
        <v>2</v>
      </c>
      <c r="K299" s="53" t="s">
        <v>283</v>
      </c>
      <c r="L299" s="53">
        <v>0</v>
      </c>
      <c r="M299" s="53">
        <v>0</v>
      </c>
      <c r="N299" s="53">
        <v>0</v>
      </c>
      <c r="O299" s="54">
        <v>0</v>
      </c>
      <c r="P299" s="53" t="s">
        <v>283</v>
      </c>
      <c r="Q299" s="53">
        <f t="shared" si="36"/>
        <v>0</v>
      </c>
      <c r="R299" s="53">
        <f t="shared" si="37"/>
        <v>0</v>
      </c>
      <c r="S299" s="53">
        <f t="shared" si="38"/>
        <v>0</v>
      </c>
      <c r="T299" s="54">
        <f t="shared" si="39"/>
        <v>2</v>
      </c>
      <c r="U299" s="53" t="s">
        <v>283</v>
      </c>
    </row>
    <row r="300" spans="1:21" x14ac:dyDescent="0.2">
      <c r="A300" s="52" t="s">
        <v>222</v>
      </c>
      <c r="B300" s="53">
        <v>23680</v>
      </c>
      <c r="C300" s="53">
        <v>30091</v>
      </c>
      <c r="D300" s="53">
        <v>256675</v>
      </c>
      <c r="E300" s="53">
        <v>201400</v>
      </c>
      <c r="F300" s="53">
        <f t="shared" si="32"/>
        <v>-21.535015096912439</v>
      </c>
      <c r="G300" s="53">
        <v>13957</v>
      </c>
      <c r="H300" s="53">
        <v>21496</v>
      </c>
      <c r="I300" s="53">
        <v>154125</v>
      </c>
      <c r="J300" s="53">
        <v>137143</v>
      </c>
      <c r="K300" s="53">
        <f t="shared" si="33"/>
        <v>-11.018329278183293</v>
      </c>
      <c r="L300" s="53">
        <v>7507</v>
      </c>
      <c r="M300" s="53">
        <v>6896</v>
      </c>
      <c r="N300" s="53">
        <v>107691</v>
      </c>
      <c r="O300" s="54">
        <v>63979</v>
      </c>
      <c r="P300" s="53">
        <f t="shared" si="34"/>
        <v>-40.590207166801314</v>
      </c>
      <c r="Q300" s="53">
        <f t="shared" si="36"/>
        <v>21464</v>
      </c>
      <c r="R300" s="53">
        <f t="shared" si="37"/>
        <v>28392</v>
      </c>
      <c r="S300" s="53">
        <f t="shared" si="38"/>
        <v>261816</v>
      </c>
      <c r="T300" s="54">
        <f t="shared" si="39"/>
        <v>201122</v>
      </c>
      <c r="U300" s="53">
        <f t="shared" si="35"/>
        <v>-23.181929293855227</v>
      </c>
    </row>
    <row r="301" spans="1:21" x14ac:dyDescent="0.2">
      <c r="A301" s="52" t="s">
        <v>223</v>
      </c>
      <c r="B301" s="53">
        <v>0</v>
      </c>
      <c r="C301" s="53">
        <v>0</v>
      </c>
      <c r="D301" s="53">
        <v>0</v>
      </c>
      <c r="E301" s="53">
        <v>0</v>
      </c>
      <c r="F301" s="53" t="s">
        <v>283</v>
      </c>
      <c r="G301" s="53">
        <v>0</v>
      </c>
      <c r="H301" s="53">
        <v>0</v>
      </c>
      <c r="I301" s="53">
        <v>0</v>
      </c>
      <c r="J301" s="53">
        <v>0</v>
      </c>
      <c r="K301" s="53" t="s">
        <v>283</v>
      </c>
      <c r="L301" s="53">
        <v>0</v>
      </c>
      <c r="M301" s="53">
        <v>0</v>
      </c>
      <c r="N301" s="53">
        <v>1</v>
      </c>
      <c r="O301" s="54">
        <v>0</v>
      </c>
      <c r="P301" s="53">
        <f t="shared" si="34"/>
        <v>-100</v>
      </c>
      <c r="Q301" s="53">
        <f t="shared" si="36"/>
        <v>0</v>
      </c>
      <c r="R301" s="53">
        <f t="shared" si="37"/>
        <v>0</v>
      </c>
      <c r="S301" s="53">
        <f t="shared" si="38"/>
        <v>1</v>
      </c>
      <c r="T301" s="54">
        <f t="shared" si="39"/>
        <v>0</v>
      </c>
      <c r="U301" s="53">
        <f t="shared" si="35"/>
        <v>-100</v>
      </c>
    </row>
    <row r="302" spans="1:21" x14ac:dyDescent="0.2">
      <c r="A302" s="49" t="s">
        <v>121</v>
      </c>
      <c r="B302" s="55">
        <v>95399</v>
      </c>
      <c r="C302" s="55">
        <v>98815</v>
      </c>
      <c r="D302" s="55">
        <v>1130383</v>
      </c>
      <c r="E302" s="55">
        <v>771093</v>
      </c>
      <c r="F302" s="55">
        <f t="shared" si="32"/>
        <v>-31.784802142282746</v>
      </c>
      <c r="G302" s="55">
        <v>63896</v>
      </c>
      <c r="H302" s="55">
        <v>53956</v>
      </c>
      <c r="I302" s="55">
        <v>806525</v>
      </c>
      <c r="J302" s="55">
        <v>440708</v>
      </c>
      <c r="K302" s="55">
        <f t="shared" si="33"/>
        <v>-45.357180496574813</v>
      </c>
      <c r="L302" s="55">
        <v>30430</v>
      </c>
      <c r="M302" s="55">
        <v>45338</v>
      </c>
      <c r="N302" s="55">
        <v>356685</v>
      </c>
      <c r="O302" s="56">
        <v>335893</v>
      </c>
      <c r="P302" s="55">
        <f t="shared" si="34"/>
        <v>-5.8292330768044636</v>
      </c>
      <c r="Q302" s="55">
        <f t="shared" si="36"/>
        <v>94326</v>
      </c>
      <c r="R302" s="55">
        <f t="shared" si="37"/>
        <v>99294</v>
      </c>
      <c r="S302" s="55">
        <f t="shared" si="38"/>
        <v>1163210</v>
      </c>
      <c r="T302" s="56">
        <f t="shared" si="39"/>
        <v>776601</v>
      </c>
      <c r="U302" s="55">
        <f t="shared" si="35"/>
        <v>-33.236388958141696</v>
      </c>
    </row>
    <row r="303" spans="1:21" x14ac:dyDescent="0.2">
      <c r="A303" s="49" t="s">
        <v>224</v>
      </c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1"/>
      <c r="P303" s="50"/>
      <c r="Q303" s="50"/>
      <c r="R303" s="50"/>
      <c r="S303" s="50"/>
      <c r="T303" s="51"/>
      <c r="U303" s="50"/>
    </row>
    <row r="304" spans="1:21" x14ac:dyDescent="0.2">
      <c r="A304" s="52" t="s">
        <v>225</v>
      </c>
      <c r="B304" s="53">
        <v>23216</v>
      </c>
      <c r="C304" s="53">
        <v>37892</v>
      </c>
      <c r="D304" s="53">
        <v>277110</v>
      </c>
      <c r="E304" s="53">
        <v>247650</v>
      </c>
      <c r="F304" s="53">
        <f t="shared" si="32"/>
        <v>-10.631157302154378</v>
      </c>
      <c r="G304" s="53">
        <v>11858</v>
      </c>
      <c r="H304" s="53">
        <v>17801</v>
      </c>
      <c r="I304" s="53">
        <v>160108</v>
      </c>
      <c r="J304" s="53">
        <v>124387</v>
      </c>
      <c r="K304" s="53">
        <f t="shared" si="33"/>
        <v>-22.310565368376345</v>
      </c>
      <c r="L304" s="53">
        <v>12650</v>
      </c>
      <c r="M304" s="53">
        <v>19627</v>
      </c>
      <c r="N304" s="53">
        <v>117292</v>
      </c>
      <c r="O304" s="54">
        <v>123089</v>
      </c>
      <c r="P304" s="53">
        <f t="shared" si="34"/>
        <v>4.9423660607714082</v>
      </c>
      <c r="Q304" s="53">
        <f t="shared" si="36"/>
        <v>24508</v>
      </c>
      <c r="R304" s="53">
        <f t="shared" si="37"/>
        <v>37428</v>
      </c>
      <c r="S304" s="53">
        <f t="shared" si="38"/>
        <v>277400</v>
      </c>
      <c r="T304" s="54">
        <f t="shared" si="39"/>
        <v>247476</v>
      </c>
      <c r="U304" s="53">
        <f t="shared" si="35"/>
        <v>-10.78731074260995</v>
      </c>
    </row>
    <row r="305" spans="1:21" x14ac:dyDescent="0.2">
      <c r="A305" s="52" t="s">
        <v>226</v>
      </c>
      <c r="B305" s="53">
        <v>1503</v>
      </c>
      <c r="C305" s="53">
        <v>4096</v>
      </c>
      <c r="D305" s="53">
        <v>46581</v>
      </c>
      <c r="E305" s="53">
        <v>65659</v>
      </c>
      <c r="F305" s="53">
        <f t="shared" si="32"/>
        <v>40.956613211395201</v>
      </c>
      <c r="G305" s="53">
        <v>253</v>
      </c>
      <c r="H305" s="53">
        <v>7193</v>
      </c>
      <c r="I305" s="53">
        <v>29351</v>
      </c>
      <c r="J305" s="53">
        <v>51447</v>
      </c>
      <c r="K305" s="53">
        <f t="shared" si="33"/>
        <v>75.281932472488151</v>
      </c>
      <c r="L305" s="53">
        <v>1358</v>
      </c>
      <c r="M305" s="53">
        <v>1190</v>
      </c>
      <c r="N305" s="53">
        <v>6695</v>
      </c>
      <c r="O305" s="54">
        <v>9592</v>
      </c>
      <c r="P305" s="53">
        <f t="shared" si="34"/>
        <v>43.271097834204632</v>
      </c>
      <c r="Q305" s="53">
        <f t="shared" si="36"/>
        <v>1611</v>
      </c>
      <c r="R305" s="53">
        <f t="shared" si="37"/>
        <v>8383</v>
      </c>
      <c r="S305" s="53">
        <f t="shared" si="38"/>
        <v>36046</v>
      </c>
      <c r="T305" s="54">
        <f t="shared" si="39"/>
        <v>61039</v>
      </c>
      <c r="U305" s="53">
        <f t="shared" si="35"/>
        <v>69.336403484436545</v>
      </c>
    </row>
    <row r="306" spans="1:21" x14ac:dyDescent="0.2">
      <c r="A306" s="52" t="s">
        <v>227</v>
      </c>
      <c r="B306" s="53">
        <v>5229</v>
      </c>
      <c r="C306" s="53">
        <v>34344</v>
      </c>
      <c r="D306" s="53">
        <v>84443</v>
      </c>
      <c r="E306" s="53">
        <v>267728</v>
      </c>
      <c r="F306" s="53">
        <f t="shared" si="32"/>
        <v>217.05173904290467</v>
      </c>
      <c r="G306" s="53">
        <v>534</v>
      </c>
      <c r="H306" s="53">
        <v>32211</v>
      </c>
      <c r="I306" s="53">
        <v>52300</v>
      </c>
      <c r="J306" s="53">
        <v>235119</v>
      </c>
      <c r="K306" s="53">
        <f t="shared" si="33"/>
        <v>349.55831739961758</v>
      </c>
      <c r="L306" s="53">
        <v>5600</v>
      </c>
      <c r="M306" s="53">
        <v>3494</v>
      </c>
      <c r="N306" s="53">
        <v>35927</v>
      </c>
      <c r="O306" s="54">
        <v>36074</v>
      </c>
      <c r="P306" s="53">
        <f t="shared" si="34"/>
        <v>0.4091630250229632</v>
      </c>
      <c r="Q306" s="53">
        <f t="shared" si="36"/>
        <v>6134</v>
      </c>
      <c r="R306" s="53">
        <f t="shared" si="37"/>
        <v>35705</v>
      </c>
      <c r="S306" s="53">
        <f t="shared" si="38"/>
        <v>88227</v>
      </c>
      <c r="T306" s="54">
        <f t="shared" si="39"/>
        <v>271193</v>
      </c>
      <c r="U306" s="53">
        <f t="shared" si="35"/>
        <v>207.38096047695151</v>
      </c>
    </row>
    <row r="307" spans="1:21" x14ac:dyDescent="0.2">
      <c r="A307" s="52" t="s">
        <v>228</v>
      </c>
      <c r="B307" s="53">
        <v>7313</v>
      </c>
      <c r="C307" s="53">
        <v>15152</v>
      </c>
      <c r="D307" s="53">
        <v>71552</v>
      </c>
      <c r="E307" s="53">
        <v>85914</v>
      </c>
      <c r="F307" s="53">
        <f t="shared" si="32"/>
        <v>20.072115384615387</v>
      </c>
      <c r="G307" s="53">
        <v>7367</v>
      </c>
      <c r="H307" s="53">
        <v>14576</v>
      </c>
      <c r="I307" s="53">
        <v>70930</v>
      </c>
      <c r="J307" s="53">
        <v>81809</v>
      </c>
      <c r="K307" s="53">
        <f t="shared" si="33"/>
        <v>15.337656844776539</v>
      </c>
      <c r="L307" s="53">
        <v>825</v>
      </c>
      <c r="M307" s="53">
        <v>550</v>
      </c>
      <c r="N307" s="53">
        <v>12556</v>
      </c>
      <c r="O307" s="54">
        <v>4639</v>
      </c>
      <c r="P307" s="53">
        <f t="shared" si="34"/>
        <v>-63.05352022937241</v>
      </c>
      <c r="Q307" s="53">
        <f t="shared" si="36"/>
        <v>8192</v>
      </c>
      <c r="R307" s="53">
        <f t="shared" si="37"/>
        <v>15126</v>
      </c>
      <c r="S307" s="53">
        <f t="shared" si="38"/>
        <v>83486</v>
      </c>
      <c r="T307" s="54">
        <f t="shared" si="39"/>
        <v>86448</v>
      </c>
      <c r="U307" s="53">
        <f t="shared" si="35"/>
        <v>3.5479002467479579</v>
      </c>
    </row>
    <row r="308" spans="1:21" x14ac:dyDescent="0.2">
      <c r="A308" s="52" t="s">
        <v>229</v>
      </c>
      <c r="B308" s="53">
        <v>5400</v>
      </c>
      <c r="C308" s="53">
        <v>8258</v>
      </c>
      <c r="D308" s="53">
        <v>87898</v>
      </c>
      <c r="E308" s="53">
        <v>50104</v>
      </c>
      <c r="F308" s="53">
        <f t="shared" si="32"/>
        <v>-42.997565359848913</v>
      </c>
      <c r="G308" s="53">
        <v>51</v>
      </c>
      <c r="H308" s="53">
        <v>2621</v>
      </c>
      <c r="I308" s="53">
        <v>29874</v>
      </c>
      <c r="J308" s="53">
        <v>19599</v>
      </c>
      <c r="K308" s="53">
        <f t="shared" si="33"/>
        <v>-34.39445671821651</v>
      </c>
      <c r="L308" s="53">
        <v>6914</v>
      </c>
      <c r="M308" s="53">
        <v>2812</v>
      </c>
      <c r="N308" s="53">
        <v>58433</v>
      </c>
      <c r="O308" s="54">
        <v>26243</v>
      </c>
      <c r="P308" s="53">
        <f t="shared" si="34"/>
        <v>-55.08873410572793</v>
      </c>
      <c r="Q308" s="53">
        <f t="shared" si="36"/>
        <v>6965</v>
      </c>
      <c r="R308" s="53">
        <f t="shared" si="37"/>
        <v>5433</v>
      </c>
      <c r="S308" s="53">
        <f t="shared" si="38"/>
        <v>88307</v>
      </c>
      <c r="T308" s="54">
        <f t="shared" si="39"/>
        <v>45842</v>
      </c>
      <c r="U308" s="53">
        <f t="shared" si="35"/>
        <v>-48.087920549899785</v>
      </c>
    </row>
    <row r="309" spans="1:21" x14ac:dyDescent="0.2">
      <c r="A309" s="52" t="s">
        <v>230</v>
      </c>
      <c r="B309" s="53">
        <v>26713</v>
      </c>
      <c r="C309" s="53">
        <v>44542</v>
      </c>
      <c r="D309" s="53">
        <v>388564</v>
      </c>
      <c r="E309" s="53">
        <v>346162</v>
      </c>
      <c r="F309" s="53">
        <f t="shared" si="32"/>
        <v>-10.912488032859452</v>
      </c>
      <c r="G309" s="53">
        <v>23157</v>
      </c>
      <c r="H309" s="53">
        <v>28456</v>
      </c>
      <c r="I309" s="53">
        <v>311440</v>
      </c>
      <c r="J309" s="53">
        <v>260747</v>
      </c>
      <c r="K309" s="53">
        <f t="shared" si="33"/>
        <v>-16.276971487284868</v>
      </c>
      <c r="L309" s="53">
        <v>4952</v>
      </c>
      <c r="M309" s="53">
        <v>16192</v>
      </c>
      <c r="N309" s="53">
        <v>80443</v>
      </c>
      <c r="O309" s="54">
        <v>80809</v>
      </c>
      <c r="P309" s="53">
        <f t="shared" si="34"/>
        <v>0.45498054523078452</v>
      </c>
      <c r="Q309" s="53">
        <f t="shared" si="36"/>
        <v>28109</v>
      </c>
      <c r="R309" s="53">
        <f t="shared" si="37"/>
        <v>44648</v>
      </c>
      <c r="S309" s="53">
        <f t="shared" si="38"/>
        <v>391883</v>
      </c>
      <c r="T309" s="54">
        <f t="shared" si="39"/>
        <v>341556</v>
      </c>
      <c r="U309" s="53">
        <f t="shared" si="35"/>
        <v>-12.842353457537071</v>
      </c>
    </row>
    <row r="310" spans="1:21" x14ac:dyDescent="0.2">
      <c r="A310" s="49" t="s">
        <v>121</v>
      </c>
      <c r="B310" s="55">
        <v>69374</v>
      </c>
      <c r="C310" s="55">
        <v>144284</v>
      </c>
      <c r="D310" s="55">
        <v>956148</v>
      </c>
      <c r="E310" s="55">
        <v>1063217</v>
      </c>
      <c r="F310" s="55">
        <f t="shared" si="32"/>
        <v>11.197952618213916</v>
      </c>
      <c r="G310" s="55">
        <v>43220</v>
      </c>
      <c r="H310" s="55">
        <v>102858</v>
      </c>
      <c r="I310" s="55">
        <v>654003</v>
      </c>
      <c r="J310" s="55">
        <v>773108</v>
      </c>
      <c r="K310" s="55">
        <f t="shared" si="33"/>
        <v>18.211690160442689</v>
      </c>
      <c r="L310" s="55">
        <v>32299</v>
      </c>
      <c r="M310" s="55">
        <v>43865</v>
      </c>
      <c r="N310" s="55">
        <v>311346</v>
      </c>
      <c r="O310" s="56">
        <v>280446</v>
      </c>
      <c r="P310" s="55">
        <f t="shared" si="34"/>
        <v>-9.9246497465841852</v>
      </c>
      <c r="Q310" s="55">
        <f t="shared" si="36"/>
        <v>75519</v>
      </c>
      <c r="R310" s="55">
        <f t="shared" si="37"/>
        <v>146723</v>
      </c>
      <c r="S310" s="55">
        <f t="shared" si="38"/>
        <v>965349</v>
      </c>
      <c r="T310" s="56">
        <f t="shared" si="39"/>
        <v>1053554</v>
      </c>
      <c r="U310" s="55">
        <f t="shared" si="35"/>
        <v>9.1371099985601063</v>
      </c>
    </row>
    <row r="311" spans="1:21" x14ac:dyDescent="0.2">
      <c r="A311" s="49" t="s">
        <v>231</v>
      </c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1"/>
      <c r="P311" s="50"/>
      <c r="Q311" s="50"/>
      <c r="R311" s="50"/>
      <c r="S311" s="50"/>
      <c r="T311" s="51"/>
      <c r="U311" s="50"/>
    </row>
    <row r="312" spans="1:21" x14ac:dyDescent="0.2">
      <c r="A312" s="52" t="s">
        <v>232</v>
      </c>
      <c r="B312" s="53">
        <v>6529</v>
      </c>
      <c r="C312" s="53">
        <v>13381</v>
      </c>
      <c r="D312" s="53">
        <v>107155</v>
      </c>
      <c r="E312" s="53">
        <v>104323</v>
      </c>
      <c r="F312" s="53">
        <f t="shared" si="32"/>
        <v>-2.6429004712799213</v>
      </c>
      <c r="G312" s="53">
        <v>6163</v>
      </c>
      <c r="H312" s="53">
        <v>9359</v>
      </c>
      <c r="I312" s="53">
        <v>82988</v>
      </c>
      <c r="J312" s="53">
        <v>74501</v>
      </c>
      <c r="K312" s="53">
        <f t="shared" si="33"/>
        <v>-10.226779775389213</v>
      </c>
      <c r="L312" s="53">
        <v>845</v>
      </c>
      <c r="M312" s="53">
        <v>4030</v>
      </c>
      <c r="N312" s="53">
        <v>24357</v>
      </c>
      <c r="O312" s="54">
        <v>28484</v>
      </c>
      <c r="P312" s="53">
        <f t="shared" si="34"/>
        <v>16.943794391755965</v>
      </c>
      <c r="Q312" s="53">
        <f t="shared" si="36"/>
        <v>7008</v>
      </c>
      <c r="R312" s="53">
        <f t="shared" si="37"/>
        <v>13389</v>
      </c>
      <c r="S312" s="53">
        <f t="shared" si="38"/>
        <v>107345</v>
      </c>
      <c r="T312" s="54">
        <f t="shared" si="39"/>
        <v>102985</v>
      </c>
      <c r="U312" s="53">
        <f t="shared" si="35"/>
        <v>-4.0616703153383948</v>
      </c>
    </row>
    <row r="313" spans="1:21" x14ac:dyDescent="0.2">
      <c r="A313" s="52" t="s">
        <v>233</v>
      </c>
      <c r="B313" s="53">
        <v>0</v>
      </c>
      <c r="C313" s="53">
        <v>0</v>
      </c>
      <c r="D313" s="53">
        <v>0</v>
      </c>
      <c r="E313" s="53">
        <v>0</v>
      </c>
      <c r="F313" s="53" t="s">
        <v>283</v>
      </c>
      <c r="G313" s="53">
        <v>0</v>
      </c>
      <c r="H313" s="53">
        <v>0</v>
      </c>
      <c r="I313" s="53">
        <v>0</v>
      </c>
      <c r="J313" s="53">
        <v>0</v>
      </c>
      <c r="K313" s="53" t="s">
        <v>283</v>
      </c>
      <c r="L313" s="53">
        <v>0</v>
      </c>
      <c r="M313" s="53">
        <v>0</v>
      </c>
      <c r="N313" s="53">
        <v>0</v>
      </c>
      <c r="O313" s="54">
        <v>8</v>
      </c>
      <c r="P313" s="53" t="s">
        <v>283</v>
      </c>
      <c r="Q313" s="53">
        <f t="shared" si="36"/>
        <v>0</v>
      </c>
      <c r="R313" s="53">
        <f t="shared" si="37"/>
        <v>0</v>
      </c>
      <c r="S313" s="53">
        <f t="shared" si="38"/>
        <v>0</v>
      </c>
      <c r="T313" s="54">
        <f t="shared" si="39"/>
        <v>8</v>
      </c>
      <c r="U313" s="53" t="s">
        <v>283</v>
      </c>
    </row>
    <row r="314" spans="1:21" x14ac:dyDescent="0.2">
      <c r="A314" s="52" t="s">
        <v>234</v>
      </c>
      <c r="B314" s="53">
        <v>0</v>
      </c>
      <c r="C314" s="53">
        <v>22</v>
      </c>
      <c r="D314" s="53">
        <v>728</v>
      </c>
      <c r="E314" s="53">
        <v>82</v>
      </c>
      <c r="F314" s="53">
        <f t="shared" si="32"/>
        <v>-88.736263736263737</v>
      </c>
      <c r="G314" s="53">
        <v>0</v>
      </c>
      <c r="H314" s="53">
        <v>0</v>
      </c>
      <c r="I314" s="53">
        <v>405</v>
      </c>
      <c r="J314" s="53">
        <v>0</v>
      </c>
      <c r="K314" s="53">
        <f t="shared" si="33"/>
        <v>-100</v>
      </c>
      <c r="L314" s="53">
        <v>0</v>
      </c>
      <c r="M314" s="53">
        <v>0</v>
      </c>
      <c r="N314" s="53">
        <v>440</v>
      </c>
      <c r="O314" s="54">
        <v>60</v>
      </c>
      <c r="P314" s="53">
        <f t="shared" si="34"/>
        <v>-86.36363636363636</v>
      </c>
      <c r="Q314" s="53">
        <f t="shared" si="36"/>
        <v>0</v>
      </c>
      <c r="R314" s="53">
        <f t="shared" si="37"/>
        <v>0</v>
      </c>
      <c r="S314" s="53">
        <f t="shared" si="38"/>
        <v>845</v>
      </c>
      <c r="T314" s="54">
        <f t="shared" si="39"/>
        <v>60</v>
      </c>
      <c r="U314" s="53">
        <f t="shared" si="35"/>
        <v>-92.899408284023664</v>
      </c>
    </row>
    <row r="315" spans="1:21" x14ac:dyDescent="0.2">
      <c r="A315" s="52" t="s">
        <v>235</v>
      </c>
      <c r="B315" s="53">
        <v>0</v>
      </c>
      <c r="C315" s="53">
        <v>0</v>
      </c>
      <c r="D315" s="53">
        <v>0</v>
      </c>
      <c r="E315" s="53">
        <v>0</v>
      </c>
      <c r="F315" s="53" t="s">
        <v>283</v>
      </c>
      <c r="G315" s="53">
        <v>0</v>
      </c>
      <c r="H315" s="53">
        <v>0</v>
      </c>
      <c r="I315" s="53">
        <v>0</v>
      </c>
      <c r="J315" s="53">
        <v>3</v>
      </c>
      <c r="K315" s="53" t="s">
        <v>283</v>
      </c>
      <c r="L315" s="53">
        <v>0</v>
      </c>
      <c r="M315" s="53">
        <v>0</v>
      </c>
      <c r="N315" s="53">
        <v>0</v>
      </c>
      <c r="O315" s="54">
        <v>0</v>
      </c>
      <c r="P315" s="53" t="s">
        <v>283</v>
      </c>
      <c r="Q315" s="53">
        <f t="shared" si="36"/>
        <v>0</v>
      </c>
      <c r="R315" s="53">
        <f t="shared" si="37"/>
        <v>0</v>
      </c>
      <c r="S315" s="53">
        <f t="shared" si="38"/>
        <v>0</v>
      </c>
      <c r="T315" s="54">
        <f t="shared" si="39"/>
        <v>3</v>
      </c>
      <c r="U315" s="53" t="s">
        <v>283</v>
      </c>
    </row>
    <row r="316" spans="1:21" x14ac:dyDescent="0.2">
      <c r="A316" s="52" t="s">
        <v>236</v>
      </c>
      <c r="B316" s="53">
        <v>1801</v>
      </c>
      <c r="C316" s="53">
        <v>1652</v>
      </c>
      <c r="D316" s="53">
        <v>16781</v>
      </c>
      <c r="E316" s="53">
        <v>15688</v>
      </c>
      <c r="F316" s="53">
        <f t="shared" si="32"/>
        <v>-6.5133186341695959</v>
      </c>
      <c r="G316" s="53">
        <v>144</v>
      </c>
      <c r="H316" s="53">
        <v>159</v>
      </c>
      <c r="I316" s="53">
        <v>5023</v>
      </c>
      <c r="J316" s="53">
        <v>4397</v>
      </c>
      <c r="K316" s="53">
        <f t="shared" si="33"/>
        <v>-12.462671710133387</v>
      </c>
      <c r="L316" s="53">
        <v>0</v>
      </c>
      <c r="M316" s="53">
        <v>1288</v>
      </c>
      <c r="N316" s="53">
        <v>14031</v>
      </c>
      <c r="O316" s="54">
        <v>10422</v>
      </c>
      <c r="P316" s="53">
        <f t="shared" si="34"/>
        <v>-25.721616420782549</v>
      </c>
      <c r="Q316" s="53">
        <f t="shared" si="36"/>
        <v>144</v>
      </c>
      <c r="R316" s="53">
        <f t="shared" si="37"/>
        <v>1447</v>
      </c>
      <c r="S316" s="53">
        <f t="shared" si="38"/>
        <v>19054</v>
      </c>
      <c r="T316" s="54">
        <f t="shared" si="39"/>
        <v>14819</v>
      </c>
      <c r="U316" s="53">
        <f t="shared" si="35"/>
        <v>-22.226304188096986</v>
      </c>
    </row>
    <row r="317" spans="1:21" x14ac:dyDescent="0.2">
      <c r="A317" s="52" t="s">
        <v>237</v>
      </c>
      <c r="B317" s="53">
        <v>1587</v>
      </c>
      <c r="C317" s="53">
        <v>2535</v>
      </c>
      <c r="D317" s="53">
        <v>7343</v>
      </c>
      <c r="E317" s="53">
        <v>12926</v>
      </c>
      <c r="F317" s="53">
        <f t="shared" si="32"/>
        <v>76.031594716056105</v>
      </c>
      <c r="G317" s="53">
        <v>717</v>
      </c>
      <c r="H317" s="53">
        <v>165</v>
      </c>
      <c r="I317" s="53">
        <v>4233</v>
      </c>
      <c r="J317" s="53">
        <v>2675</v>
      </c>
      <c r="K317" s="53">
        <f t="shared" si="33"/>
        <v>-36.806047720292931</v>
      </c>
      <c r="L317" s="53">
        <v>493</v>
      </c>
      <c r="M317" s="53">
        <v>2286</v>
      </c>
      <c r="N317" s="53">
        <v>918</v>
      </c>
      <c r="O317" s="54">
        <v>8670</v>
      </c>
      <c r="P317" s="53">
        <f t="shared" si="34"/>
        <v>844.44444444444446</v>
      </c>
      <c r="Q317" s="53">
        <f t="shared" si="36"/>
        <v>1210</v>
      </c>
      <c r="R317" s="53">
        <f t="shared" si="37"/>
        <v>2451</v>
      </c>
      <c r="S317" s="53">
        <f t="shared" si="38"/>
        <v>5151</v>
      </c>
      <c r="T317" s="54">
        <f t="shared" si="39"/>
        <v>11345</v>
      </c>
      <c r="U317" s="53">
        <f t="shared" si="35"/>
        <v>120.24849543777907</v>
      </c>
    </row>
    <row r="318" spans="1:21" x14ac:dyDescent="0.2">
      <c r="A318" s="49" t="s">
        <v>121</v>
      </c>
      <c r="B318" s="55">
        <v>9917</v>
      </c>
      <c r="C318" s="55">
        <v>17590</v>
      </c>
      <c r="D318" s="55">
        <v>132007</v>
      </c>
      <c r="E318" s="55">
        <v>133019</v>
      </c>
      <c r="F318" s="55">
        <f t="shared" si="32"/>
        <v>0.76662601225692584</v>
      </c>
      <c r="G318" s="55">
        <v>7024</v>
      </c>
      <c r="H318" s="55">
        <v>9683</v>
      </c>
      <c r="I318" s="55">
        <v>92649</v>
      </c>
      <c r="J318" s="55">
        <v>81576</v>
      </c>
      <c r="K318" s="55">
        <f t="shared" si="33"/>
        <v>-11.951559110190074</v>
      </c>
      <c r="L318" s="55">
        <v>1338</v>
      </c>
      <c r="M318" s="55">
        <v>7604</v>
      </c>
      <c r="N318" s="55">
        <v>39746</v>
      </c>
      <c r="O318" s="56">
        <v>47644</v>
      </c>
      <c r="P318" s="55">
        <f t="shared" si="34"/>
        <v>19.871182005736426</v>
      </c>
      <c r="Q318" s="55">
        <f t="shared" si="36"/>
        <v>8362</v>
      </c>
      <c r="R318" s="55">
        <f t="shared" si="37"/>
        <v>17287</v>
      </c>
      <c r="S318" s="55">
        <f t="shared" si="38"/>
        <v>132395</v>
      </c>
      <c r="T318" s="56">
        <f t="shared" si="39"/>
        <v>129220</v>
      </c>
      <c r="U318" s="55">
        <f t="shared" si="35"/>
        <v>-2.3981268174780013</v>
      </c>
    </row>
    <row r="319" spans="1:21" x14ac:dyDescent="0.2">
      <c r="A319" s="49" t="s">
        <v>238</v>
      </c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1"/>
      <c r="P319" s="50"/>
      <c r="Q319" s="50"/>
      <c r="R319" s="50"/>
      <c r="S319" s="50"/>
      <c r="T319" s="51"/>
      <c r="U319" s="50"/>
    </row>
    <row r="320" spans="1:21" x14ac:dyDescent="0.2">
      <c r="A320" s="52" t="s">
        <v>239</v>
      </c>
      <c r="B320" s="53">
        <v>86</v>
      </c>
      <c r="C320" s="53">
        <v>3709</v>
      </c>
      <c r="D320" s="53">
        <v>599</v>
      </c>
      <c r="E320" s="53">
        <v>11476</v>
      </c>
      <c r="F320" s="53">
        <f t="shared" si="32"/>
        <v>1815.8597662771285</v>
      </c>
      <c r="G320" s="53">
        <v>74</v>
      </c>
      <c r="H320" s="53">
        <v>3543</v>
      </c>
      <c r="I320" s="53">
        <v>599</v>
      </c>
      <c r="J320" s="53">
        <v>10464</v>
      </c>
      <c r="K320" s="53">
        <f t="shared" si="33"/>
        <v>1646.9115191986646</v>
      </c>
      <c r="L320" s="53">
        <v>0</v>
      </c>
      <c r="M320" s="53">
        <v>270</v>
      </c>
      <c r="N320" s="53">
        <v>0</v>
      </c>
      <c r="O320" s="54">
        <v>902</v>
      </c>
      <c r="P320" s="53" t="s">
        <v>283</v>
      </c>
      <c r="Q320" s="53">
        <f t="shared" si="36"/>
        <v>74</v>
      </c>
      <c r="R320" s="53">
        <f t="shared" si="37"/>
        <v>3813</v>
      </c>
      <c r="S320" s="53">
        <f t="shared" si="38"/>
        <v>599</v>
      </c>
      <c r="T320" s="54">
        <f t="shared" si="39"/>
        <v>11366</v>
      </c>
      <c r="U320" s="53">
        <f t="shared" si="35"/>
        <v>1797.4958263772955</v>
      </c>
    </row>
    <row r="321" spans="1:21" x14ac:dyDescent="0.2">
      <c r="A321" s="52" t="s">
        <v>240</v>
      </c>
      <c r="B321" s="53">
        <v>0</v>
      </c>
      <c r="C321" s="53">
        <v>0</v>
      </c>
      <c r="D321" s="53">
        <v>690</v>
      </c>
      <c r="E321" s="53">
        <v>0</v>
      </c>
      <c r="F321" s="53">
        <f t="shared" si="32"/>
        <v>-100</v>
      </c>
      <c r="G321" s="53">
        <v>1</v>
      </c>
      <c r="H321" s="53">
        <v>0</v>
      </c>
      <c r="I321" s="53">
        <v>1017</v>
      </c>
      <c r="J321" s="53">
        <v>0</v>
      </c>
      <c r="K321" s="53">
        <f t="shared" si="33"/>
        <v>-100</v>
      </c>
      <c r="L321" s="53">
        <v>0</v>
      </c>
      <c r="M321" s="53">
        <v>0</v>
      </c>
      <c r="N321" s="53">
        <v>0</v>
      </c>
      <c r="O321" s="54">
        <v>0</v>
      </c>
      <c r="P321" s="53" t="s">
        <v>283</v>
      </c>
      <c r="Q321" s="53">
        <f t="shared" si="36"/>
        <v>1</v>
      </c>
      <c r="R321" s="53">
        <f t="shared" si="37"/>
        <v>0</v>
      </c>
      <c r="S321" s="53">
        <f t="shared" si="38"/>
        <v>1017</v>
      </c>
      <c r="T321" s="54">
        <f t="shared" si="39"/>
        <v>0</v>
      </c>
      <c r="U321" s="53">
        <f t="shared" si="35"/>
        <v>-100</v>
      </c>
    </row>
    <row r="322" spans="1:21" x14ac:dyDescent="0.2">
      <c r="A322" s="52" t="s">
        <v>241</v>
      </c>
      <c r="B322" s="53">
        <v>0</v>
      </c>
      <c r="C322" s="53">
        <v>0</v>
      </c>
      <c r="D322" s="53">
        <v>120</v>
      </c>
      <c r="E322" s="53">
        <v>0</v>
      </c>
      <c r="F322" s="53">
        <f t="shared" si="32"/>
        <v>-100</v>
      </c>
      <c r="G322" s="53">
        <v>41</v>
      </c>
      <c r="H322" s="53">
        <v>0</v>
      </c>
      <c r="I322" s="53">
        <v>229</v>
      </c>
      <c r="J322" s="53">
        <v>0</v>
      </c>
      <c r="K322" s="53">
        <f t="shared" si="33"/>
        <v>-100</v>
      </c>
      <c r="L322" s="53">
        <v>0</v>
      </c>
      <c r="M322" s="53">
        <v>0</v>
      </c>
      <c r="N322" s="53">
        <v>38</v>
      </c>
      <c r="O322" s="54">
        <v>0</v>
      </c>
      <c r="P322" s="53">
        <f t="shared" si="34"/>
        <v>-100</v>
      </c>
      <c r="Q322" s="53">
        <f t="shared" si="36"/>
        <v>41</v>
      </c>
      <c r="R322" s="53">
        <f t="shared" si="37"/>
        <v>0</v>
      </c>
      <c r="S322" s="53">
        <f t="shared" si="38"/>
        <v>267</v>
      </c>
      <c r="T322" s="54">
        <f t="shared" si="39"/>
        <v>0</v>
      </c>
      <c r="U322" s="53">
        <f t="shared" si="35"/>
        <v>-100</v>
      </c>
    </row>
    <row r="323" spans="1:21" x14ac:dyDescent="0.2">
      <c r="A323" s="52" t="s">
        <v>242</v>
      </c>
      <c r="B323" s="53">
        <v>108</v>
      </c>
      <c r="C323" s="53">
        <v>28</v>
      </c>
      <c r="D323" s="53">
        <v>256</v>
      </c>
      <c r="E323" s="53">
        <v>252</v>
      </c>
      <c r="F323" s="53">
        <f t="shared" si="32"/>
        <v>-1.5625</v>
      </c>
      <c r="G323" s="53">
        <v>24</v>
      </c>
      <c r="H323" s="53">
        <v>26</v>
      </c>
      <c r="I323" s="53">
        <v>158</v>
      </c>
      <c r="J323" s="53">
        <v>225</v>
      </c>
      <c r="K323" s="53">
        <f t="shared" si="33"/>
        <v>42.405063291139236</v>
      </c>
      <c r="L323" s="53">
        <v>0</v>
      </c>
      <c r="M323" s="53">
        <v>0</v>
      </c>
      <c r="N323" s="53">
        <v>0</v>
      </c>
      <c r="O323" s="54">
        <v>0</v>
      </c>
      <c r="P323" s="53" t="s">
        <v>283</v>
      </c>
      <c r="Q323" s="53">
        <f t="shared" si="36"/>
        <v>24</v>
      </c>
      <c r="R323" s="53">
        <f t="shared" si="37"/>
        <v>26</v>
      </c>
      <c r="S323" s="53">
        <f t="shared" si="38"/>
        <v>158</v>
      </c>
      <c r="T323" s="54">
        <f t="shared" si="39"/>
        <v>225</v>
      </c>
      <c r="U323" s="53">
        <f t="shared" si="35"/>
        <v>42.405063291139236</v>
      </c>
    </row>
    <row r="324" spans="1:21" x14ac:dyDescent="0.2">
      <c r="A324" s="52" t="s">
        <v>243</v>
      </c>
      <c r="B324" s="53">
        <v>53827</v>
      </c>
      <c r="C324" s="53">
        <v>62751</v>
      </c>
      <c r="D324" s="53">
        <v>514039</v>
      </c>
      <c r="E324" s="53">
        <v>436473</v>
      </c>
      <c r="F324" s="53">
        <f t="shared" si="32"/>
        <v>-15.089516554191412</v>
      </c>
      <c r="G324" s="53">
        <v>58677</v>
      </c>
      <c r="H324" s="53">
        <v>62946</v>
      </c>
      <c r="I324" s="53">
        <v>527755</v>
      </c>
      <c r="J324" s="53">
        <v>430553</v>
      </c>
      <c r="K324" s="53">
        <f t="shared" si="33"/>
        <v>-18.418015935424581</v>
      </c>
      <c r="L324" s="53">
        <v>522</v>
      </c>
      <c r="M324" s="53">
        <v>1302</v>
      </c>
      <c r="N324" s="53">
        <v>4477</v>
      </c>
      <c r="O324" s="54">
        <v>4564</v>
      </c>
      <c r="P324" s="53">
        <f t="shared" si="34"/>
        <v>1.943265579629216</v>
      </c>
      <c r="Q324" s="53">
        <f t="shared" si="36"/>
        <v>59199</v>
      </c>
      <c r="R324" s="53">
        <f t="shared" si="37"/>
        <v>64248</v>
      </c>
      <c r="S324" s="53">
        <f t="shared" si="38"/>
        <v>532232</v>
      </c>
      <c r="T324" s="54">
        <f t="shared" si="39"/>
        <v>435117</v>
      </c>
      <c r="U324" s="53">
        <f t="shared" si="35"/>
        <v>-18.246742022275999</v>
      </c>
    </row>
    <row r="325" spans="1:21" x14ac:dyDescent="0.2">
      <c r="A325" s="52" t="s">
        <v>244</v>
      </c>
      <c r="B325" s="53">
        <v>1562</v>
      </c>
      <c r="C325" s="53">
        <v>2135</v>
      </c>
      <c r="D325" s="53">
        <v>16223</v>
      </c>
      <c r="E325" s="53">
        <v>14608</v>
      </c>
      <c r="F325" s="53">
        <f t="shared" si="32"/>
        <v>-9.9550021574308083</v>
      </c>
      <c r="G325" s="53">
        <v>1</v>
      </c>
      <c r="H325" s="53">
        <v>412</v>
      </c>
      <c r="I325" s="53">
        <v>1960</v>
      </c>
      <c r="J325" s="53">
        <v>2777</v>
      </c>
      <c r="K325" s="53">
        <f t="shared" si="33"/>
        <v>41.683673469387756</v>
      </c>
      <c r="L325" s="53">
        <v>1416</v>
      </c>
      <c r="M325" s="53">
        <v>1130</v>
      </c>
      <c r="N325" s="53">
        <v>13525</v>
      </c>
      <c r="O325" s="54">
        <v>8690</v>
      </c>
      <c r="P325" s="53">
        <f t="shared" si="34"/>
        <v>-35.748613678373381</v>
      </c>
      <c r="Q325" s="53">
        <f t="shared" si="36"/>
        <v>1417</v>
      </c>
      <c r="R325" s="53">
        <f t="shared" si="37"/>
        <v>1542</v>
      </c>
      <c r="S325" s="53">
        <f t="shared" si="38"/>
        <v>15485</v>
      </c>
      <c r="T325" s="54">
        <f t="shared" si="39"/>
        <v>11467</v>
      </c>
      <c r="U325" s="53">
        <f t="shared" si="35"/>
        <v>-25.94769131417501</v>
      </c>
    </row>
    <row r="326" spans="1:21" x14ac:dyDescent="0.2">
      <c r="A326" s="49" t="s">
        <v>121</v>
      </c>
      <c r="B326" s="55">
        <v>55583</v>
      </c>
      <c r="C326" s="55">
        <v>68623</v>
      </c>
      <c r="D326" s="55">
        <v>531927</v>
      </c>
      <c r="E326" s="55">
        <v>462809</v>
      </c>
      <c r="F326" s="55">
        <f t="shared" si="32"/>
        <v>-12.993888259103223</v>
      </c>
      <c r="G326" s="55">
        <v>58818</v>
      </c>
      <c r="H326" s="55">
        <v>66927</v>
      </c>
      <c r="I326" s="55">
        <v>531718</v>
      </c>
      <c r="J326" s="55">
        <v>444019</v>
      </c>
      <c r="K326" s="55">
        <f t="shared" si="33"/>
        <v>-16.493517240341685</v>
      </c>
      <c r="L326" s="55">
        <v>1938</v>
      </c>
      <c r="M326" s="55">
        <v>2702</v>
      </c>
      <c r="N326" s="55">
        <v>18040</v>
      </c>
      <c r="O326" s="56">
        <v>14156</v>
      </c>
      <c r="P326" s="55">
        <f t="shared" si="34"/>
        <v>-21.529933481152995</v>
      </c>
      <c r="Q326" s="55">
        <f t="shared" si="36"/>
        <v>60756</v>
      </c>
      <c r="R326" s="55">
        <f t="shared" si="37"/>
        <v>69629</v>
      </c>
      <c r="S326" s="55">
        <f t="shared" si="38"/>
        <v>549758</v>
      </c>
      <c r="T326" s="56">
        <f t="shared" si="39"/>
        <v>458175</v>
      </c>
      <c r="U326" s="55">
        <f t="shared" si="35"/>
        <v>-16.658784410595207</v>
      </c>
    </row>
    <row r="327" spans="1:21" x14ac:dyDescent="0.2">
      <c r="A327" s="49" t="s">
        <v>245</v>
      </c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1"/>
      <c r="P327" s="50"/>
      <c r="Q327" s="50"/>
      <c r="R327" s="50"/>
      <c r="S327" s="50"/>
      <c r="T327" s="51"/>
      <c r="U327" s="50"/>
    </row>
    <row r="328" spans="1:21" x14ac:dyDescent="0.2">
      <c r="A328" s="52" t="s">
        <v>246</v>
      </c>
      <c r="B328" s="53">
        <v>5906</v>
      </c>
      <c r="C328" s="53">
        <v>6695</v>
      </c>
      <c r="D328" s="53">
        <v>35957</v>
      </c>
      <c r="E328" s="53">
        <v>52075</v>
      </c>
      <c r="F328" s="53">
        <f t="shared" si="32"/>
        <v>44.825764107127959</v>
      </c>
      <c r="G328" s="53">
        <v>812</v>
      </c>
      <c r="H328" s="53">
        <v>1392</v>
      </c>
      <c r="I328" s="53">
        <v>13729</v>
      </c>
      <c r="J328" s="53">
        <v>12067</v>
      </c>
      <c r="K328" s="53">
        <f t="shared" si="33"/>
        <v>-12.105761526695316</v>
      </c>
      <c r="L328" s="53">
        <v>4990</v>
      </c>
      <c r="M328" s="53">
        <v>4968</v>
      </c>
      <c r="N328" s="53">
        <v>22428</v>
      </c>
      <c r="O328" s="54">
        <v>41668</v>
      </c>
      <c r="P328" s="53">
        <f t="shared" si="34"/>
        <v>85.785625111467809</v>
      </c>
      <c r="Q328" s="53">
        <f t="shared" si="36"/>
        <v>5802</v>
      </c>
      <c r="R328" s="53">
        <f t="shared" si="37"/>
        <v>6360</v>
      </c>
      <c r="S328" s="53">
        <f t="shared" si="38"/>
        <v>36157</v>
      </c>
      <c r="T328" s="54">
        <f t="shared" si="39"/>
        <v>53735</v>
      </c>
      <c r="U328" s="53">
        <f t="shared" si="35"/>
        <v>48.615759050806204</v>
      </c>
    </row>
    <row r="329" spans="1:21" x14ac:dyDescent="0.2">
      <c r="A329" s="52" t="s">
        <v>247</v>
      </c>
      <c r="B329" s="53">
        <v>0</v>
      </c>
      <c r="C329" s="53">
        <v>0</v>
      </c>
      <c r="D329" s="53">
        <v>81</v>
      </c>
      <c r="E329" s="53">
        <v>0</v>
      </c>
      <c r="F329" s="53">
        <f t="shared" si="32"/>
        <v>-100</v>
      </c>
      <c r="G329" s="53">
        <v>0</v>
      </c>
      <c r="H329" s="53">
        <v>0</v>
      </c>
      <c r="I329" s="53">
        <v>119</v>
      </c>
      <c r="J329" s="53">
        <v>0</v>
      </c>
      <c r="K329" s="53">
        <f t="shared" si="33"/>
        <v>-100</v>
      </c>
      <c r="L329" s="53">
        <v>0</v>
      </c>
      <c r="M329" s="53">
        <v>0</v>
      </c>
      <c r="N329" s="53">
        <v>0</v>
      </c>
      <c r="O329" s="54">
        <v>0</v>
      </c>
      <c r="P329" s="53" t="s">
        <v>283</v>
      </c>
      <c r="Q329" s="53">
        <f t="shared" si="36"/>
        <v>0</v>
      </c>
      <c r="R329" s="53">
        <f t="shared" si="37"/>
        <v>0</v>
      </c>
      <c r="S329" s="53">
        <f t="shared" si="38"/>
        <v>119</v>
      </c>
      <c r="T329" s="54">
        <f t="shared" si="39"/>
        <v>0</v>
      </c>
      <c r="U329" s="53">
        <f t="shared" si="35"/>
        <v>-100</v>
      </c>
    </row>
    <row r="330" spans="1:21" x14ac:dyDescent="0.2">
      <c r="A330" s="52" t="s">
        <v>248</v>
      </c>
      <c r="B330" s="53">
        <v>2933</v>
      </c>
      <c r="C330" s="53">
        <v>3991</v>
      </c>
      <c r="D330" s="53">
        <v>29268</v>
      </c>
      <c r="E330" s="53">
        <v>22686</v>
      </c>
      <c r="F330" s="53">
        <f t="shared" si="32"/>
        <v>-22.488724887248875</v>
      </c>
      <c r="G330" s="53">
        <v>1439</v>
      </c>
      <c r="H330" s="53">
        <v>34</v>
      </c>
      <c r="I330" s="53">
        <v>17982</v>
      </c>
      <c r="J330" s="53">
        <v>8004</v>
      </c>
      <c r="K330" s="53">
        <f t="shared" si="33"/>
        <v>-55.488822155488826</v>
      </c>
      <c r="L330" s="53">
        <v>562</v>
      </c>
      <c r="M330" s="53">
        <v>2013</v>
      </c>
      <c r="N330" s="53">
        <v>12168</v>
      </c>
      <c r="O330" s="54">
        <v>11979</v>
      </c>
      <c r="P330" s="53">
        <f t="shared" si="34"/>
        <v>-1.5532544378698225</v>
      </c>
      <c r="Q330" s="53">
        <f t="shared" si="36"/>
        <v>2001</v>
      </c>
      <c r="R330" s="53">
        <f t="shared" si="37"/>
        <v>2047</v>
      </c>
      <c r="S330" s="53">
        <f t="shared" si="38"/>
        <v>30150</v>
      </c>
      <c r="T330" s="54">
        <f t="shared" si="39"/>
        <v>19983</v>
      </c>
      <c r="U330" s="53">
        <f t="shared" si="35"/>
        <v>-33.721393034825873</v>
      </c>
    </row>
    <row r="331" spans="1:21" x14ac:dyDescent="0.2">
      <c r="A331" s="49" t="s">
        <v>121</v>
      </c>
      <c r="B331" s="55">
        <v>8839</v>
      </c>
      <c r="C331" s="55">
        <v>10686</v>
      </c>
      <c r="D331" s="55">
        <v>65306</v>
      </c>
      <c r="E331" s="55">
        <v>74761</v>
      </c>
      <c r="F331" s="55">
        <f t="shared" si="32"/>
        <v>14.477995896242305</v>
      </c>
      <c r="G331" s="55">
        <v>2251</v>
      </c>
      <c r="H331" s="55">
        <v>1426</v>
      </c>
      <c r="I331" s="55">
        <v>31830</v>
      </c>
      <c r="J331" s="55">
        <v>20071</v>
      </c>
      <c r="K331" s="55">
        <f t="shared" si="33"/>
        <v>-36.943135406848889</v>
      </c>
      <c r="L331" s="55">
        <v>5552</v>
      </c>
      <c r="M331" s="55">
        <v>6981</v>
      </c>
      <c r="N331" s="55">
        <v>34596</v>
      </c>
      <c r="O331" s="56">
        <v>53647</v>
      </c>
      <c r="P331" s="55">
        <f t="shared" si="34"/>
        <v>55.067059775696613</v>
      </c>
      <c r="Q331" s="55">
        <f t="shared" si="36"/>
        <v>7803</v>
      </c>
      <c r="R331" s="55">
        <f t="shared" si="37"/>
        <v>8407</v>
      </c>
      <c r="S331" s="55">
        <f t="shared" si="38"/>
        <v>66426</v>
      </c>
      <c r="T331" s="56">
        <f t="shared" si="39"/>
        <v>73718</v>
      </c>
      <c r="U331" s="55">
        <f t="shared" si="35"/>
        <v>10.977629241562038</v>
      </c>
    </row>
    <row r="332" spans="1:21" x14ac:dyDescent="0.2">
      <c r="A332" s="49" t="s">
        <v>249</v>
      </c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1"/>
      <c r="P332" s="50"/>
      <c r="Q332" s="50"/>
      <c r="R332" s="50"/>
      <c r="S332" s="50"/>
      <c r="T332" s="51"/>
      <c r="U332" s="50"/>
    </row>
    <row r="333" spans="1:21" x14ac:dyDescent="0.2">
      <c r="A333" s="52" t="s">
        <v>250</v>
      </c>
      <c r="B333" s="53">
        <v>0</v>
      </c>
      <c r="C333" s="53">
        <v>0</v>
      </c>
      <c r="D333" s="53">
        <v>69</v>
      </c>
      <c r="E333" s="53">
        <v>0</v>
      </c>
      <c r="F333" s="53">
        <f t="shared" ref="F333:F395" si="40">(E333-D333)/D333*100</f>
        <v>-100</v>
      </c>
      <c r="G333" s="53">
        <v>0</v>
      </c>
      <c r="H333" s="53">
        <v>0</v>
      </c>
      <c r="I333" s="53">
        <v>64</v>
      </c>
      <c r="J333" s="53">
        <v>0</v>
      </c>
      <c r="K333" s="53">
        <f t="shared" ref="K333:K395" si="41">(J333-I333)/I333*100</f>
        <v>-100</v>
      </c>
      <c r="L333" s="53">
        <v>0</v>
      </c>
      <c r="M333" s="53">
        <v>0</v>
      </c>
      <c r="N333" s="53">
        <v>1</v>
      </c>
      <c r="O333" s="54">
        <v>0</v>
      </c>
      <c r="P333" s="53">
        <f t="shared" ref="P333:P392" si="42">(O333-N333)/N333*100</f>
        <v>-100</v>
      </c>
      <c r="Q333" s="53">
        <f t="shared" ref="Q333:Q396" si="43">G333+L333</f>
        <v>0</v>
      </c>
      <c r="R333" s="53">
        <f t="shared" ref="R333:R396" si="44">H333+M333</f>
        <v>0</v>
      </c>
      <c r="S333" s="53">
        <f t="shared" ref="S333:S396" si="45">I333+N333</f>
        <v>65</v>
      </c>
      <c r="T333" s="54">
        <f t="shared" ref="T333:T396" si="46">J333+O333</f>
        <v>0</v>
      </c>
      <c r="U333" s="53">
        <f t="shared" ref="U333:U395" si="47">(T333-S333)/S333*100</f>
        <v>-100</v>
      </c>
    </row>
    <row r="334" spans="1:21" x14ac:dyDescent="0.2">
      <c r="A334" s="52" t="s">
        <v>251</v>
      </c>
      <c r="B334" s="53">
        <v>219</v>
      </c>
      <c r="C334" s="53">
        <v>0</v>
      </c>
      <c r="D334" s="53">
        <v>3058</v>
      </c>
      <c r="E334" s="53">
        <v>1039</v>
      </c>
      <c r="F334" s="53">
        <f t="shared" si="40"/>
        <v>-66.023544800523212</v>
      </c>
      <c r="G334" s="53">
        <v>90</v>
      </c>
      <c r="H334" s="53">
        <v>0</v>
      </c>
      <c r="I334" s="53">
        <v>1496</v>
      </c>
      <c r="J334" s="53">
        <v>368</v>
      </c>
      <c r="K334" s="53">
        <f t="shared" si="41"/>
        <v>-75.401069518716582</v>
      </c>
      <c r="L334" s="53">
        <v>151</v>
      </c>
      <c r="M334" s="53">
        <v>0</v>
      </c>
      <c r="N334" s="53">
        <v>1581</v>
      </c>
      <c r="O334" s="54">
        <v>921</v>
      </c>
      <c r="P334" s="53">
        <f t="shared" si="42"/>
        <v>-41.745730550284634</v>
      </c>
      <c r="Q334" s="53">
        <f t="shared" si="43"/>
        <v>241</v>
      </c>
      <c r="R334" s="53">
        <f t="shared" si="44"/>
        <v>0</v>
      </c>
      <c r="S334" s="53">
        <f t="shared" si="45"/>
        <v>3077</v>
      </c>
      <c r="T334" s="54">
        <f t="shared" si="46"/>
        <v>1289</v>
      </c>
      <c r="U334" s="53">
        <f t="shared" si="47"/>
        <v>-58.108547286317844</v>
      </c>
    </row>
    <row r="335" spans="1:21" x14ac:dyDescent="0.2">
      <c r="A335" s="52" t="s">
        <v>252</v>
      </c>
      <c r="B335" s="53">
        <v>0</v>
      </c>
      <c r="C335" s="53">
        <v>0</v>
      </c>
      <c r="D335" s="53">
        <v>100</v>
      </c>
      <c r="E335" s="53">
        <v>0</v>
      </c>
      <c r="F335" s="53">
        <f t="shared" si="40"/>
        <v>-100</v>
      </c>
      <c r="G335" s="53">
        <v>0</v>
      </c>
      <c r="H335" s="53">
        <v>0</v>
      </c>
      <c r="I335" s="53">
        <v>100</v>
      </c>
      <c r="J335" s="53">
        <v>0</v>
      </c>
      <c r="K335" s="53">
        <f t="shared" si="41"/>
        <v>-100</v>
      </c>
      <c r="L335" s="53">
        <v>0</v>
      </c>
      <c r="M335" s="53">
        <v>0</v>
      </c>
      <c r="N335" s="53">
        <v>0</v>
      </c>
      <c r="O335" s="54">
        <v>0</v>
      </c>
      <c r="P335" s="53" t="s">
        <v>283</v>
      </c>
      <c r="Q335" s="53">
        <f t="shared" si="43"/>
        <v>0</v>
      </c>
      <c r="R335" s="53">
        <f t="shared" si="44"/>
        <v>0</v>
      </c>
      <c r="S335" s="53">
        <f t="shared" si="45"/>
        <v>100</v>
      </c>
      <c r="T335" s="54">
        <f t="shared" si="46"/>
        <v>0</v>
      </c>
      <c r="U335" s="53">
        <f t="shared" si="47"/>
        <v>-100</v>
      </c>
    </row>
    <row r="336" spans="1:21" x14ac:dyDescent="0.2">
      <c r="A336" s="52" t="s">
        <v>253</v>
      </c>
      <c r="B336" s="53">
        <v>0</v>
      </c>
      <c r="C336" s="53">
        <v>71</v>
      </c>
      <c r="D336" s="53">
        <v>330</v>
      </c>
      <c r="E336" s="53">
        <v>539</v>
      </c>
      <c r="F336" s="53">
        <f t="shared" si="40"/>
        <v>63.333333333333329</v>
      </c>
      <c r="G336" s="53">
        <v>91</v>
      </c>
      <c r="H336" s="53">
        <v>79</v>
      </c>
      <c r="I336" s="53">
        <v>569</v>
      </c>
      <c r="J336" s="53">
        <v>496</v>
      </c>
      <c r="K336" s="53">
        <f t="shared" si="41"/>
        <v>-12.829525483304041</v>
      </c>
      <c r="L336" s="53">
        <v>0</v>
      </c>
      <c r="M336" s="53">
        <v>0</v>
      </c>
      <c r="N336" s="53">
        <v>0</v>
      </c>
      <c r="O336" s="54">
        <v>0</v>
      </c>
      <c r="P336" s="53" t="s">
        <v>283</v>
      </c>
      <c r="Q336" s="53">
        <f t="shared" si="43"/>
        <v>91</v>
      </c>
      <c r="R336" s="53">
        <f t="shared" si="44"/>
        <v>79</v>
      </c>
      <c r="S336" s="53">
        <f t="shared" si="45"/>
        <v>569</v>
      </c>
      <c r="T336" s="54">
        <f t="shared" si="46"/>
        <v>496</v>
      </c>
      <c r="U336" s="53">
        <f t="shared" si="47"/>
        <v>-12.829525483304041</v>
      </c>
    </row>
    <row r="337" spans="1:21" x14ac:dyDescent="0.2">
      <c r="A337" s="52" t="s">
        <v>254</v>
      </c>
      <c r="B337" s="53">
        <v>2995</v>
      </c>
      <c r="C337" s="53">
        <v>1626</v>
      </c>
      <c r="D337" s="53">
        <v>33957</v>
      </c>
      <c r="E337" s="53">
        <v>20581</v>
      </c>
      <c r="F337" s="53">
        <f t="shared" si="40"/>
        <v>-39.390994493035308</v>
      </c>
      <c r="G337" s="53">
        <v>1176</v>
      </c>
      <c r="H337" s="53">
        <v>1392</v>
      </c>
      <c r="I337" s="53">
        <v>17096</v>
      </c>
      <c r="J337" s="53">
        <v>9594</v>
      </c>
      <c r="K337" s="53">
        <f t="shared" si="41"/>
        <v>-43.881609733270942</v>
      </c>
      <c r="L337" s="53">
        <v>1144</v>
      </c>
      <c r="M337" s="53">
        <v>1200</v>
      </c>
      <c r="N337" s="53">
        <v>17011</v>
      </c>
      <c r="O337" s="54">
        <v>11649</v>
      </c>
      <c r="P337" s="53">
        <f t="shared" si="42"/>
        <v>-31.520780671330318</v>
      </c>
      <c r="Q337" s="53">
        <f t="shared" si="43"/>
        <v>2320</v>
      </c>
      <c r="R337" s="53">
        <f t="shared" si="44"/>
        <v>2592</v>
      </c>
      <c r="S337" s="53">
        <f t="shared" si="45"/>
        <v>34107</v>
      </c>
      <c r="T337" s="54">
        <f t="shared" si="46"/>
        <v>21243</v>
      </c>
      <c r="U337" s="53">
        <f t="shared" si="47"/>
        <v>-37.716597765854516</v>
      </c>
    </row>
    <row r="338" spans="1:21" x14ac:dyDescent="0.2">
      <c r="A338" s="52" t="s">
        <v>255</v>
      </c>
      <c r="B338" s="53">
        <v>28</v>
      </c>
      <c r="C338" s="53">
        <v>0</v>
      </c>
      <c r="D338" s="53">
        <v>140</v>
      </c>
      <c r="E338" s="53">
        <v>30</v>
      </c>
      <c r="F338" s="53">
        <f t="shared" si="40"/>
        <v>-78.571428571428569</v>
      </c>
      <c r="G338" s="53">
        <v>17</v>
      </c>
      <c r="H338" s="53">
        <v>0</v>
      </c>
      <c r="I338" s="53">
        <v>159</v>
      </c>
      <c r="J338" s="53">
        <v>29</v>
      </c>
      <c r="K338" s="53">
        <f t="shared" si="41"/>
        <v>-81.761006289308185</v>
      </c>
      <c r="L338" s="53">
        <v>0</v>
      </c>
      <c r="M338" s="53">
        <v>0</v>
      </c>
      <c r="N338" s="53">
        <v>0</v>
      </c>
      <c r="O338" s="54">
        <v>0</v>
      </c>
      <c r="P338" s="53" t="s">
        <v>283</v>
      </c>
      <c r="Q338" s="53">
        <f t="shared" si="43"/>
        <v>17</v>
      </c>
      <c r="R338" s="53">
        <f t="shared" si="44"/>
        <v>0</v>
      </c>
      <c r="S338" s="53">
        <f t="shared" si="45"/>
        <v>159</v>
      </c>
      <c r="T338" s="54">
        <f t="shared" si="46"/>
        <v>29</v>
      </c>
      <c r="U338" s="53">
        <f t="shared" si="47"/>
        <v>-81.761006289308185</v>
      </c>
    </row>
    <row r="339" spans="1:21" x14ac:dyDescent="0.2">
      <c r="A339" s="52" t="s">
        <v>256</v>
      </c>
      <c r="B339" s="53">
        <v>3</v>
      </c>
      <c r="C339" s="53">
        <v>7</v>
      </c>
      <c r="D339" s="53">
        <v>148</v>
      </c>
      <c r="E339" s="53">
        <v>183</v>
      </c>
      <c r="F339" s="53">
        <f t="shared" si="40"/>
        <v>23.648648648648649</v>
      </c>
      <c r="G339" s="53">
        <v>3</v>
      </c>
      <c r="H339" s="53">
        <v>7</v>
      </c>
      <c r="I339" s="53">
        <v>148</v>
      </c>
      <c r="J339" s="53">
        <v>183</v>
      </c>
      <c r="K339" s="53">
        <f t="shared" si="41"/>
        <v>23.648648648648649</v>
      </c>
      <c r="L339" s="53">
        <v>0</v>
      </c>
      <c r="M339" s="53">
        <v>0</v>
      </c>
      <c r="N339" s="53">
        <v>0</v>
      </c>
      <c r="O339" s="54">
        <v>0</v>
      </c>
      <c r="P339" s="53" t="s">
        <v>283</v>
      </c>
      <c r="Q339" s="53">
        <f t="shared" si="43"/>
        <v>3</v>
      </c>
      <c r="R339" s="53">
        <f t="shared" si="44"/>
        <v>7</v>
      </c>
      <c r="S339" s="53">
        <f t="shared" si="45"/>
        <v>148</v>
      </c>
      <c r="T339" s="54">
        <f t="shared" si="46"/>
        <v>183</v>
      </c>
      <c r="U339" s="53">
        <f t="shared" si="47"/>
        <v>23.648648648648649</v>
      </c>
    </row>
    <row r="340" spans="1:21" x14ac:dyDescent="0.2">
      <c r="A340" s="49" t="s">
        <v>121</v>
      </c>
      <c r="B340" s="55">
        <v>3245</v>
      </c>
      <c r="C340" s="55">
        <v>1704</v>
      </c>
      <c r="D340" s="55">
        <v>37802</v>
      </c>
      <c r="E340" s="55">
        <v>22372</v>
      </c>
      <c r="F340" s="55">
        <f t="shared" si="40"/>
        <v>-40.817946140415849</v>
      </c>
      <c r="G340" s="55">
        <v>1377</v>
      </c>
      <c r="H340" s="55">
        <v>1478</v>
      </c>
      <c r="I340" s="55">
        <v>19632</v>
      </c>
      <c r="J340" s="55">
        <v>10670</v>
      </c>
      <c r="K340" s="55">
        <f t="shared" si="41"/>
        <v>-45.64995925020375</v>
      </c>
      <c r="L340" s="55">
        <v>1295</v>
      </c>
      <c r="M340" s="55">
        <v>1200</v>
      </c>
      <c r="N340" s="55">
        <v>18593</v>
      </c>
      <c r="O340" s="56">
        <v>12570</v>
      </c>
      <c r="P340" s="55">
        <f t="shared" si="42"/>
        <v>-32.393911687194105</v>
      </c>
      <c r="Q340" s="55">
        <f t="shared" si="43"/>
        <v>2672</v>
      </c>
      <c r="R340" s="55">
        <f t="shared" si="44"/>
        <v>2678</v>
      </c>
      <c r="S340" s="55">
        <f t="shared" si="45"/>
        <v>38225</v>
      </c>
      <c r="T340" s="56">
        <f t="shared" si="46"/>
        <v>23240</v>
      </c>
      <c r="U340" s="55">
        <f t="shared" si="47"/>
        <v>-39.202092871157618</v>
      </c>
    </row>
    <row r="341" spans="1:21" x14ac:dyDescent="0.2">
      <c r="A341" s="49" t="s">
        <v>257</v>
      </c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1"/>
      <c r="P341" s="50"/>
      <c r="Q341" s="50"/>
      <c r="R341" s="50"/>
      <c r="S341" s="50"/>
      <c r="T341" s="51"/>
      <c r="U341" s="50"/>
    </row>
    <row r="342" spans="1:21" x14ac:dyDescent="0.2">
      <c r="A342" s="52" t="s">
        <v>258</v>
      </c>
      <c r="B342" s="53">
        <v>24</v>
      </c>
      <c r="C342" s="53">
        <v>0</v>
      </c>
      <c r="D342" s="53">
        <v>96</v>
      </c>
      <c r="E342" s="53">
        <v>17</v>
      </c>
      <c r="F342" s="53">
        <f t="shared" si="40"/>
        <v>-82.291666666666657</v>
      </c>
      <c r="G342" s="53">
        <v>0</v>
      </c>
      <c r="H342" s="53">
        <v>3</v>
      </c>
      <c r="I342" s="53">
        <v>97</v>
      </c>
      <c r="J342" s="53">
        <v>106</v>
      </c>
      <c r="K342" s="53">
        <f t="shared" si="41"/>
        <v>9.2783505154639183</v>
      </c>
      <c r="L342" s="53">
        <v>0</v>
      </c>
      <c r="M342" s="53">
        <v>0</v>
      </c>
      <c r="N342" s="53">
        <v>0</v>
      </c>
      <c r="O342" s="54">
        <v>0</v>
      </c>
      <c r="P342" s="53" t="s">
        <v>283</v>
      </c>
      <c r="Q342" s="53">
        <f t="shared" si="43"/>
        <v>0</v>
      </c>
      <c r="R342" s="53">
        <f t="shared" si="44"/>
        <v>3</v>
      </c>
      <c r="S342" s="53">
        <f t="shared" si="45"/>
        <v>97</v>
      </c>
      <c r="T342" s="54">
        <f t="shared" si="46"/>
        <v>106</v>
      </c>
      <c r="U342" s="53">
        <f t="shared" si="47"/>
        <v>9.2783505154639183</v>
      </c>
    </row>
    <row r="343" spans="1:21" x14ac:dyDescent="0.2">
      <c r="A343" s="52" t="s">
        <v>259</v>
      </c>
      <c r="B343" s="53">
        <v>0</v>
      </c>
      <c r="C343" s="53">
        <v>0</v>
      </c>
      <c r="D343" s="53">
        <v>65</v>
      </c>
      <c r="E343" s="53">
        <v>0</v>
      </c>
      <c r="F343" s="53">
        <f t="shared" si="40"/>
        <v>-100</v>
      </c>
      <c r="G343" s="53">
        <v>4</v>
      </c>
      <c r="H343" s="53">
        <v>0</v>
      </c>
      <c r="I343" s="53">
        <v>80</v>
      </c>
      <c r="J343" s="53">
        <v>4</v>
      </c>
      <c r="K343" s="53">
        <f t="shared" si="41"/>
        <v>-95</v>
      </c>
      <c r="L343" s="53">
        <v>0</v>
      </c>
      <c r="M343" s="53">
        <v>0</v>
      </c>
      <c r="N343" s="53">
        <v>0</v>
      </c>
      <c r="O343" s="54">
        <v>0</v>
      </c>
      <c r="P343" s="53" t="s">
        <v>283</v>
      </c>
      <c r="Q343" s="53">
        <f t="shared" si="43"/>
        <v>4</v>
      </c>
      <c r="R343" s="53">
        <f t="shared" si="44"/>
        <v>0</v>
      </c>
      <c r="S343" s="53">
        <f t="shared" si="45"/>
        <v>80</v>
      </c>
      <c r="T343" s="54">
        <f t="shared" si="46"/>
        <v>4</v>
      </c>
      <c r="U343" s="53">
        <f t="shared" si="47"/>
        <v>-95</v>
      </c>
    </row>
    <row r="344" spans="1:21" x14ac:dyDescent="0.2">
      <c r="A344" s="52" t="s">
        <v>260</v>
      </c>
      <c r="B344" s="53">
        <v>20</v>
      </c>
      <c r="C344" s="53">
        <v>0</v>
      </c>
      <c r="D344" s="53">
        <v>196</v>
      </c>
      <c r="E344" s="53">
        <v>0</v>
      </c>
      <c r="F344" s="53">
        <f t="shared" si="40"/>
        <v>-100</v>
      </c>
      <c r="G344" s="53">
        <v>20</v>
      </c>
      <c r="H344" s="53">
        <v>50</v>
      </c>
      <c r="I344" s="53">
        <v>425</v>
      </c>
      <c r="J344" s="53">
        <v>198</v>
      </c>
      <c r="K344" s="53">
        <f t="shared" si="41"/>
        <v>-53.411764705882348</v>
      </c>
      <c r="L344" s="53">
        <v>0</v>
      </c>
      <c r="M344" s="53">
        <v>0</v>
      </c>
      <c r="N344" s="53">
        <v>0</v>
      </c>
      <c r="O344" s="54">
        <v>0</v>
      </c>
      <c r="P344" s="53" t="s">
        <v>283</v>
      </c>
      <c r="Q344" s="53">
        <f t="shared" si="43"/>
        <v>20</v>
      </c>
      <c r="R344" s="53">
        <f t="shared" si="44"/>
        <v>50</v>
      </c>
      <c r="S344" s="53">
        <f t="shared" si="45"/>
        <v>425</v>
      </c>
      <c r="T344" s="54">
        <f t="shared" si="46"/>
        <v>198</v>
      </c>
      <c r="U344" s="53">
        <f t="shared" si="47"/>
        <v>-53.411764705882348</v>
      </c>
    </row>
    <row r="345" spans="1:21" x14ac:dyDescent="0.2">
      <c r="A345" s="52" t="s">
        <v>261</v>
      </c>
      <c r="B345" s="53">
        <v>0</v>
      </c>
      <c r="C345" s="53">
        <v>0</v>
      </c>
      <c r="D345" s="53">
        <v>0</v>
      </c>
      <c r="E345" s="53">
        <v>0</v>
      </c>
      <c r="F345" s="53" t="s">
        <v>283</v>
      </c>
      <c r="G345" s="53">
        <v>0</v>
      </c>
      <c r="H345" s="53">
        <v>0</v>
      </c>
      <c r="I345" s="53">
        <v>11</v>
      </c>
      <c r="J345" s="53">
        <v>0</v>
      </c>
      <c r="K345" s="53">
        <f t="shared" si="41"/>
        <v>-100</v>
      </c>
      <c r="L345" s="53">
        <v>0</v>
      </c>
      <c r="M345" s="53">
        <v>0</v>
      </c>
      <c r="N345" s="53">
        <v>0</v>
      </c>
      <c r="O345" s="54">
        <v>0</v>
      </c>
      <c r="P345" s="53" t="s">
        <v>283</v>
      </c>
      <c r="Q345" s="53">
        <f t="shared" si="43"/>
        <v>0</v>
      </c>
      <c r="R345" s="53">
        <f t="shared" si="44"/>
        <v>0</v>
      </c>
      <c r="S345" s="53">
        <f t="shared" si="45"/>
        <v>11</v>
      </c>
      <c r="T345" s="54">
        <f t="shared" si="46"/>
        <v>0</v>
      </c>
      <c r="U345" s="53">
        <f t="shared" si="47"/>
        <v>-100</v>
      </c>
    </row>
    <row r="346" spans="1:21" x14ac:dyDescent="0.2">
      <c r="A346" s="52" t="s">
        <v>262</v>
      </c>
      <c r="B346" s="53">
        <v>0</v>
      </c>
      <c r="C346" s="53">
        <v>0</v>
      </c>
      <c r="D346" s="53">
        <v>0</v>
      </c>
      <c r="E346" s="53">
        <v>0</v>
      </c>
      <c r="F346" s="53" t="s">
        <v>283</v>
      </c>
      <c r="G346" s="53">
        <v>0</v>
      </c>
      <c r="H346" s="53">
        <v>0</v>
      </c>
      <c r="I346" s="53">
        <v>1</v>
      </c>
      <c r="J346" s="53">
        <v>0</v>
      </c>
      <c r="K346" s="53">
        <f t="shared" si="41"/>
        <v>-100</v>
      </c>
      <c r="L346" s="53">
        <v>0</v>
      </c>
      <c r="M346" s="53">
        <v>0</v>
      </c>
      <c r="N346" s="53">
        <v>0</v>
      </c>
      <c r="O346" s="54">
        <v>0</v>
      </c>
      <c r="P346" s="53" t="s">
        <v>283</v>
      </c>
      <c r="Q346" s="53">
        <f t="shared" si="43"/>
        <v>0</v>
      </c>
      <c r="R346" s="53">
        <f t="shared" si="44"/>
        <v>0</v>
      </c>
      <c r="S346" s="53">
        <f t="shared" si="45"/>
        <v>1</v>
      </c>
      <c r="T346" s="54">
        <f t="shared" si="46"/>
        <v>0</v>
      </c>
      <c r="U346" s="53">
        <f t="shared" si="47"/>
        <v>-100</v>
      </c>
    </row>
    <row r="347" spans="1:21" x14ac:dyDescent="0.2">
      <c r="A347" s="52" t="s">
        <v>263</v>
      </c>
      <c r="B347" s="53">
        <v>0</v>
      </c>
      <c r="C347" s="53">
        <v>26</v>
      </c>
      <c r="D347" s="53">
        <v>17</v>
      </c>
      <c r="E347" s="53">
        <v>142</v>
      </c>
      <c r="F347" s="53">
        <f t="shared" si="40"/>
        <v>735.29411764705878</v>
      </c>
      <c r="G347" s="53">
        <v>22</v>
      </c>
      <c r="H347" s="53">
        <v>31</v>
      </c>
      <c r="I347" s="53">
        <v>180</v>
      </c>
      <c r="J347" s="53">
        <v>282</v>
      </c>
      <c r="K347" s="53">
        <f t="shared" si="41"/>
        <v>56.666666666666664</v>
      </c>
      <c r="L347" s="53">
        <v>0</v>
      </c>
      <c r="M347" s="53">
        <v>0</v>
      </c>
      <c r="N347" s="53">
        <v>0</v>
      </c>
      <c r="O347" s="54">
        <v>0</v>
      </c>
      <c r="P347" s="53" t="s">
        <v>283</v>
      </c>
      <c r="Q347" s="53">
        <f t="shared" si="43"/>
        <v>22</v>
      </c>
      <c r="R347" s="53">
        <f t="shared" si="44"/>
        <v>31</v>
      </c>
      <c r="S347" s="53">
        <f t="shared" si="45"/>
        <v>180</v>
      </c>
      <c r="T347" s="54">
        <f t="shared" si="46"/>
        <v>282</v>
      </c>
      <c r="U347" s="53">
        <f t="shared" si="47"/>
        <v>56.666666666666664</v>
      </c>
    </row>
    <row r="348" spans="1:21" x14ac:dyDescent="0.2">
      <c r="A348" s="49" t="s">
        <v>121</v>
      </c>
      <c r="B348" s="55">
        <v>44</v>
      </c>
      <c r="C348" s="55">
        <v>26</v>
      </c>
      <c r="D348" s="55">
        <v>374</v>
      </c>
      <c r="E348" s="55">
        <v>159</v>
      </c>
      <c r="F348" s="55">
        <f t="shared" si="40"/>
        <v>-57.486631016042779</v>
      </c>
      <c r="G348" s="55">
        <v>46</v>
      </c>
      <c r="H348" s="55">
        <v>84</v>
      </c>
      <c r="I348" s="55">
        <v>794</v>
      </c>
      <c r="J348" s="55">
        <v>590</v>
      </c>
      <c r="K348" s="55">
        <f t="shared" si="41"/>
        <v>-25.692695214105793</v>
      </c>
      <c r="L348" s="55">
        <v>0</v>
      </c>
      <c r="M348" s="55">
        <v>0</v>
      </c>
      <c r="N348" s="55">
        <v>0</v>
      </c>
      <c r="O348" s="56">
        <v>0</v>
      </c>
      <c r="P348" s="55" t="s">
        <v>283</v>
      </c>
      <c r="Q348" s="55">
        <f t="shared" si="43"/>
        <v>46</v>
      </c>
      <c r="R348" s="55">
        <f t="shared" si="44"/>
        <v>84</v>
      </c>
      <c r="S348" s="55">
        <f t="shared" si="45"/>
        <v>794</v>
      </c>
      <c r="T348" s="56">
        <f t="shared" si="46"/>
        <v>590</v>
      </c>
      <c r="U348" s="55">
        <f t="shared" si="47"/>
        <v>-25.692695214105793</v>
      </c>
    </row>
    <row r="349" spans="1:21" x14ac:dyDescent="0.2">
      <c r="A349" s="49" t="s">
        <v>264</v>
      </c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1"/>
      <c r="P349" s="50"/>
      <c r="Q349" s="50"/>
      <c r="R349" s="50"/>
      <c r="S349" s="50"/>
      <c r="T349" s="51"/>
      <c r="U349" s="50"/>
    </row>
    <row r="350" spans="1:21" x14ac:dyDescent="0.2">
      <c r="A350" s="52" t="s">
        <v>265</v>
      </c>
      <c r="B350" s="53">
        <v>18</v>
      </c>
      <c r="C350" s="53">
        <v>0</v>
      </c>
      <c r="D350" s="53">
        <v>108</v>
      </c>
      <c r="E350" s="53">
        <v>11</v>
      </c>
      <c r="F350" s="53">
        <f t="shared" si="40"/>
        <v>-89.81481481481481</v>
      </c>
      <c r="G350" s="53">
        <v>55</v>
      </c>
      <c r="H350" s="53">
        <v>7</v>
      </c>
      <c r="I350" s="53">
        <v>207</v>
      </c>
      <c r="J350" s="53">
        <v>67</v>
      </c>
      <c r="K350" s="53">
        <f t="shared" si="41"/>
        <v>-67.632850241545896</v>
      </c>
      <c r="L350" s="53">
        <v>0</v>
      </c>
      <c r="M350" s="53">
        <v>0</v>
      </c>
      <c r="N350" s="53">
        <v>0</v>
      </c>
      <c r="O350" s="54">
        <v>0</v>
      </c>
      <c r="P350" s="53" t="s">
        <v>283</v>
      </c>
      <c r="Q350" s="53">
        <f t="shared" si="43"/>
        <v>55</v>
      </c>
      <c r="R350" s="53">
        <f t="shared" si="44"/>
        <v>7</v>
      </c>
      <c r="S350" s="53">
        <f t="shared" si="45"/>
        <v>207</v>
      </c>
      <c r="T350" s="54">
        <f t="shared" si="46"/>
        <v>67</v>
      </c>
      <c r="U350" s="53">
        <f t="shared" si="47"/>
        <v>-67.632850241545896</v>
      </c>
    </row>
    <row r="351" spans="1:21" x14ac:dyDescent="0.2">
      <c r="A351" s="52" t="s">
        <v>266</v>
      </c>
      <c r="B351" s="53">
        <v>0</v>
      </c>
      <c r="C351" s="53">
        <v>18</v>
      </c>
      <c r="D351" s="53">
        <v>0</v>
      </c>
      <c r="E351" s="53">
        <v>68</v>
      </c>
      <c r="F351" s="53" t="s">
        <v>283</v>
      </c>
      <c r="G351" s="53">
        <v>0</v>
      </c>
      <c r="H351" s="53">
        <v>12</v>
      </c>
      <c r="I351" s="53">
        <v>0</v>
      </c>
      <c r="J351" s="53">
        <v>62</v>
      </c>
      <c r="K351" s="53" t="s">
        <v>283</v>
      </c>
      <c r="L351" s="53">
        <v>0</v>
      </c>
      <c r="M351" s="53">
        <v>0</v>
      </c>
      <c r="N351" s="53">
        <v>0</v>
      </c>
      <c r="O351" s="54">
        <v>0</v>
      </c>
      <c r="P351" s="53" t="s">
        <v>283</v>
      </c>
      <c r="Q351" s="53">
        <f t="shared" si="43"/>
        <v>0</v>
      </c>
      <c r="R351" s="53">
        <f t="shared" si="44"/>
        <v>12</v>
      </c>
      <c r="S351" s="53">
        <f t="shared" si="45"/>
        <v>0</v>
      </c>
      <c r="T351" s="54">
        <f t="shared" si="46"/>
        <v>62</v>
      </c>
      <c r="U351" s="53" t="s">
        <v>283</v>
      </c>
    </row>
    <row r="352" spans="1:21" x14ac:dyDescent="0.2">
      <c r="A352" s="52" t="s">
        <v>267</v>
      </c>
      <c r="B352" s="53">
        <v>0</v>
      </c>
      <c r="C352" s="53">
        <v>45</v>
      </c>
      <c r="D352" s="53">
        <v>235</v>
      </c>
      <c r="E352" s="53">
        <v>215</v>
      </c>
      <c r="F352" s="53">
        <f t="shared" si="40"/>
        <v>-8.5106382978723403</v>
      </c>
      <c r="G352" s="53">
        <v>39</v>
      </c>
      <c r="H352" s="53">
        <v>30</v>
      </c>
      <c r="I352" s="53">
        <v>202</v>
      </c>
      <c r="J352" s="53">
        <v>234</v>
      </c>
      <c r="K352" s="53">
        <f t="shared" si="41"/>
        <v>15.841584158415841</v>
      </c>
      <c r="L352" s="53">
        <v>0</v>
      </c>
      <c r="M352" s="53">
        <v>0</v>
      </c>
      <c r="N352" s="53">
        <v>0</v>
      </c>
      <c r="O352" s="54">
        <v>0</v>
      </c>
      <c r="P352" s="53" t="s">
        <v>283</v>
      </c>
      <c r="Q352" s="53">
        <f t="shared" si="43"/>
        <v>39</v>
      </c>
      <c r="R352" s="53">
        <f t="shared" si="44"/>
        <v>30</v>
      </c>
      <c r="S352" s="53">
        <f t="shared" si="45"/>
        <v>202</v>
      </c>
      <c r="T352" s="54">
        <f t="shared" si="46"/>
        <v>234</v>
      </c>
      <c r="U352" s="53">
        <f t="shared" si="47"/>
        <v>15.841584158415841</v>
      </c>
    </row>
    <row r="353" spans="1:21" x14ac:dyDescent="0.2">
      <c r="A353" s="52" t="s">
        <v>268</v>
      </c>
      <c r="B353" s="53">
        <v>11</v>
      </c>
      <c r="C353" s="53">
        <v>0</v>
      </c>
      <c r="D353" s="53">
        <v>221</v>
      </c>
      <c r="E353" s="53">
        <v>0</v>
      </c>
      <c r="F353" s="53">
        <f t="shared" si="40"/>
        <v>-100</v>
      </c>
      <c r="G353" s="53">
        <v>29</v>
      </c>
      <c r="H353" s="53">
        <v>0</v>
      </c>
      <c r="I353" s="53">
        <v>210</v>
      </c>
      <c r="J353" s="53">
        <v>0</v>
      </c>
      <c r="K353" s="53">
        <f t="shared" si="41"/>
        <v>-100</v>
      </c>
      <c r="L353" s="53">
        <v>0</v>
      </c>
      <c r="M353" s="53">
        <v>0</v>
      </c>
      <c r="N353" s="53">
        <v>0</v>
      </c>
      <c r="O353" s="54">
        <v>0</v>
      </c>
      <c r="P353" s="53" t="s">
        <v>283</v>
      </c>
      <c r="Q353" s="53">
        <f t="shared" si="43"/>
        <v>29</v>
      </c>
      <c r="R353" s="53">
        <f t="shared" si="44"/>
        <v>0</v>
      </c>
      <c r="S353" s="53">
        <f t="shared" si="45"/>
        <v>210</v>
      </c>
      <c r="T353" s="54">
        <f t="shared" si="46"/>
        <v>0</v>
      </c>
      <c r="U353" s="53">
        <f t="shared" si="47"/>
        <v>-100</v>
      </c>
    </row>
    <row r="354" spans="1:21" x14ac:dyDescent="0.2">
      <c r="A354" s="52" t="s">
        <v>269</v>
      </c>
      <c r="B354" s="53">
        <v>0</v>
      </c>
      <c r="C354" s="53">
        <v>0</v>
      </c>
      <c r="D354" s="53">
        <v>14</v>
      </c>
      <c r="E354" s="53">
        <v>0</v>
      </c>
      <c r="F354" s="53">
        <f t="shared" si="40"/>
        <v>-100</v>
      </c>
      <c r="G354" s="53">
        <v>19</v>
      </c>
      <c r="H354" s="53">
        <v>4</v>
      </c>
      <c r="I354" s="53">
        <v>160</v>
      </c>
      <c r="J354" s="53">
        <v>86</v>
      </c>
      <c r="K354" s="53">
        <f t="shared" si="41"/>
        <v>-46.25</v>
      </c>
      <c r="L354" s="53">
        <v>0</v>
      </c>
      <c r="M354" s="53">
        <v>0</v>
      </c>
      <c r="N354" s="53">
        <v>0</v>
      </c>
      <c r="O354" s="54">
        <v>0</v>
      </c>
      <c r="P354" s="53" t="s">
        <v>283</v>
      </c>
      <c r="Q354" s="53">
        <f t="shared" si="43"/>
        <v>19</v>
      </c>
      <c r="R354" s="53">
        <f t="shared" si="44"/>
        <v>4</v>
      </c>
      <c r="S354" s="53">
        <f t="shared" si="45"/>
        <v>160</v>
      </c>
      <c r="T354" s="54">
        <f t="shared" si="46"/>
        <v>86</v>
      </c>
      <c r="U354" s="53">
        <f t="shared" si="47"/>
        <v>-46.25</v>
      </c>
    </row>
    <row r="355" spans="1:21" x14ac:dyDescent="0.2">
      <c r="A355" s="49" t="s">
        <v>121</v>
      </c>
      <c r="B355" s="55">
        <v>29</v>
      </c>
      <c r="C355" s="55">
        <v>63</v>
      </c>
      <c r="D355" s="55">
        <v>578</v>
      </c>
      <c r="E355" s="55">
        <v>294</v>
      </c>
      <c r="F355" s="55">
        <f t="shared" si="40"/>
        <v>-49.134948096885807</v>
      </c>
      <c r="G355" s="55">
        <v>142</v>
      </c>
      <c r="H355" s="55">
        <v>53</v>
      </c>
      <c r="I355" s="55">
        <v>779</v>
      </c>
      <c r="J355" s="55">
        <v>449</v>
      </c>
      <c r="K355" s="55">
        <f t="shared" si="41"/>
        <v>-42.3620025673941</v>
      </c>
      <c r="L355" s="55">
        <v>0</v>
      </c>
      <c r="M355" s="55">
        <v>0</v>
      </c>
      <c r="N355" s="55">
        <v>0</v>
      </c>
      <c r="O355" s="56">
        <v>0</v>
      </c>
      <c r="P355" s="55" t="s">
        <v>283</v>
      </c>
      <c r="Q355" s="55">
        <f t="shared" si="43"/>
        <v>142</v>
      </c>
      <c r="R355" s="55">
        <f t="shared" si="44"/>
        <v>53</v>
      </c>
      <c r="S355" s="55">
        <f t="shared" si="45"/>
        <v>779</v>
      </c>
      <c r="T355" s="56">
        <f t="shared" si="46"/>
        <v>449</v>
      </c>
      <c r="U355" s="55">
        <f t="shared" si="47"/>
        <v>-42.3620025673941</v>
      </c>
    </row>
    <row r="356" spans="1:21" x14ac:dyDescent="0.2">
      <c r="A356" s="49" t="s">
        <v>270</v>
      </c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1"/>
      <c r="P356" s="50"/>
      <c r="Q356" s="50"/>
      <c r="R356" s="50"/>
      <c r="S356" s="50"/>
      <c r="T356" s="51"/>
      <c r="U356" s="50"/>
    </row>
    <row r="357" spans="1:21" x14ac:dyDescent="0.2">
      <c r="A357" s="52" t="s">
        <v>271</v>
      </c>
      <c r="B357" s="53">
        <v>125</v>
      </c>
      <c r="C357" s="53">
        <v>0</v>
      </c>
      <c r="D357" s="53">
        <v>318</v>
      </c>
      <c r="E357" s="53">
        <v>31</v>
      </c>
      <c r="F357" s="53">
        <f t="shared" si="40"/>
        <v>-90.25157232704403</v>
      </c>
      <c r="G357" s="53">
        <v>65</v>
      </c>
      <c r="H357" s="53">
        <v>13</v>
      </c>
      <c r="I357" s="53">
        <v>477</v>
      </c>
      <c r="J357" s="53">
        <v>91</v>
      </c>
      <c r="K357" s="53">
        <f t="shared" si="41"/>
        <v>-80.922431865828088</v>
      </c>
      <c r="L357" s="53">
        <v>0</v>
      </c>
      <c r="M357" s="53">
        <v>0</v>
      </c>
      <c r="N357" s="53">
        <v>0</v>
      </c>
      <c r="O357" s="54">
        <v>0</v>
      </c>
      <c r="P357" s="53" t="s">
        <v>283</v>
      </c>
      <c r="Q357" s="53">
        <f t="shared" si="43"/>
        <v>65</v>
      </c>
      <c r="R357" s="53">
        <f t="shared" si="44"/>
        <v>13</v>
      </c>
      <c r="S357" s="53">
        <f t="shared" si="45"/>
        <v>477</v>
      </c>
      <c r="T357" s="54">
        <f t="shared" si="46"/>
        <v>91</v>
      </c>
      <c r="U357" s="53">
        <f t="shared" si="47"/>
        <v>-80.922431865828088</v>
      </c>
    </row>
    <row r="358" spans="1:21" x14ac:dyDescent="0.2">
      <c r="A358" s="52" t="s">
        <v>272</v>
      </c>
      <c r="B358" s="53">
        <v>0</v>
      </c>
      <c r="C358" s="53">
        <v>0</v>
      </c>
      <c r="D358" s="53">
        <v>2</v>
      </c>
      <c r="E358" s="53">
        <v>0</v>
      </c>
      <c r="F358" s="53">
        <f t="shared" si="40"/>
        <v>-100</v>
      </c>
      <c r="G358" s="53">
        <v>0</v>
      </c>
      <c r="H358" s="53">
        <v>0</v>
      </c>
      <c r="I358" s="53">
        <v>16</v>
      </c>
      <c r="J358" s="53">
        <v>0</v>
      </c>
      <c r="K358" s="53">
        <f t="shared" si="41"/>
        <v>-100</v>
      </c>
      <c r="L358" s="53">
        <v>0</v>
      </c>
      <c r="M358" s="53">
        <v>0</v>
      </c>
      <c r="N358" s="53">
        <v>0</v>
      </c>
      <c r="O358" s="54">
        <v>0</v>
      </c>
      <c r="P358" s="53" t="s">
        <v>283</v>
      </c>
      <c r="Q358" s="53">
        <f t="shared" si="43"/>
        <v>0</v>
      </c>
      <c r="R358" s="53">
        <f t="shared" si="44"/>
        <v>0</v>
      </c>
      <c r="S358" s="53">
        <f t="shared" si="45"/>
        <v>16</v>
      </c>
      <c r="T358" s="54">
        <f t="shared" si="46"/>
        <v>0</v>
      </c>
      <c r="U358" s="53">
        <f t="shared" si="47"/>
        <v>-100</v>
      </c>
    </row>
    <row r="359" spans="1:21" x14ac:dyDescent="0.2">
      <c r="A359" s="52" t="s">
        <v>273</v>
      </c>
      <c r="B359" s="53">
        <v>0</v>
      </c>
      <c r="C359" s="53">
        <v>0</v>
      </c>
      <c r="D359" s="53">
        <v>0</v>
      </c>
      <c r="E359" s="53">
        <v>0</v>
      </c>
      <c r="F359" s="53" t="s">
        <v>283</v>
      </c>
      <c r="G359" s="53">
        <v>16</v>
      </c>
      <c r="H359" s="53">
        <v>20</v>
      </c>
      <c r="I359" s="53">
        <v>16</v>
      </c>
      <c r="J359" s="53">
        <v>64</v>
      </c>
      <c r="K359" s="53">
        <f t="shared" si="41"/>
        <v>300</v>
      </c>
      <c r="L359" s="53">
        <v>0</v>
      </c>
      <c r="M359" s="53">
        <v>0</v>
      </c>
      <c r="N359" s="53">
        <v>0</v>
      </c>
      <c r="O359" s="54">
        <v>0</v>
      </c>
      <c r="P359" s="53" t="s">
        <v>283</v>
      </c>
      <c r="Q359" s="53">
        <f t="shared" si="43"/>
        <v>16</v>
      </c>
      <c r="R359" s="53">
        <f t="shared" si="44"/>
        <v>20</v>
      </c>
      <c r="S359" s="53">
        <f t="shared" si="45"/>
        <v>16</v>
      </c>
      <c r="T359" s="54">
        <f t="shared" si="46"/>
        <v>64</v>
      </c>
      <c r="U359" s="53">
        <f t="shared" si="47"/>
        <v>300</v>
      </c>
    </row>
    <row r="360" spans="1:21" x14ac:dyDescent="0.2">
      <c r="A360" s="49" t="s">
        <v>121</v>
      </c>
      <c r="B360" s="55">
        <v>125</v>
      </c>
      <c r="C360" s="55">
        <v>0</v>
      </c>
      <c r="D360" s="55">
        <v>320</v>
      </c>
      <c r="E360" s="55">
        <v>31</v>
      </c>
      <c r="F360" s="55">
        <f t="shared" si="40"/>
        <v>-90.3125</v>
      </c>
      <c r="G360" s="55">
        <v>81</v>
      </c>
      <c r="H360" s="55">
        <v>33</v>
      </c>
      <c r="I360" s="55">
        <v>509</v>
      </c>
      <c r="J360" s="55">
        <v>155</v>
      </c>
      <c r="K360" s="55">
        <f t="shared" si="41"/>
        <v>-69.548133595284881</v>
      </c>
      <c r="L360" s="55">
        <v>0</v>
      </c>
      <c r="M360" s="55">
        <v>0</v>
      </c>
      <c r="N360" s="55">
        <v>0</v>
      </c>
      <c r="O360" s="56">
        <v>0</v>
      </c>
      <c r="P360" s="55" t="s">
        <v>283</v>
      </c>
      <c r="Q360" s="55">
        <f t="shared" si="43"/>
        <v>81</v>
      </c>
      <c r="R360" s="55">
        <f t="shared" si="44"/>
        <v>33</v>
      </c>
      <c r="S360" s="55">
        <f t="shared" si="45"/>
        <v>509</v>
      </c>
      <c r="T360" s="56">
        <f t="shared" si="46"/>
        <v>155</v>
      </c>
      <c r="U360" s="55">
        <f t="shared" si="47"/>
        <v>-69.548133595284881</v>
      </c>
    </row>
    <row r="361" spans="1:21" x14ac:dyDescent="0.2">
      <c r="A361" s="49" t="s">
        <v>294</v>
      </c>
      <c r="B361" s="55">
        <v>1147433</v>
      </c>
      <c r="C361" s="55">
        <v>1290451</v>
      </c>
      <c r="D361" s="55">
        <v>12536057</v>
      </c>
      <c r="E361" s="55">
        <v>10473098</v>
      </c>
      <c r="F361" s="55">
        <f t="shared" si="40"/>
        <v>-16.456203094800863</v>
      </c>
      <c r="G361" s="55">
        <v>871886</v>
      </c>
      <c r="H361" s="55">
        <v>916365</v>
      </c>
      <c r="I361" s="55">
        <v>9826125</v>
      </c>
      <c r="J361" s="55">
        <v>8115517</v>
      </c>
      <c r="K361" s="55">
        <f t="shared" si="41"/>
        <v>-17.408775076645167</v>
      </c>
      <c r="L361" s="55">
        <v>273479</v>
      </c>
      <c r="M361" s="55">
        <v>358816</v>
      </c>
      <c r="N361" s="55">
        <v>2660595</v>
      </c>
      <c r="O361" s="56">
        <v>2374685</v>
      </c>
      <c r="P361" s="55">
        <f t="shared" si="42"/>
        <v>-10.746092509382301</v>
      </c>
      <c r="Q361" s="55">
        <f t="shared" si="43"/>
        <v>1145365</v>
      </c>
      <c r="R361" s="55">
        <f t="shared" si="44"/>
        <v>1275181</v>
      </c>
      <c r="S361" s="55">
        <f t="shared" si="45"/>
        <v>12486720</v>
      </c>
      <c r="T361" s="56">
        <f t="shared" si="46"/>
        <v>10490202</v>
      </c>
      <c r="U361" s="55">
        <f t="shared" si="47"/>
        <v>-15.989130852617823</v>
      </c>
    </row>
    <row r="362" spans="1:21" x14ac:dyDescent="0.2">
      <c r="A362" s="49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6"/>
      <c r="P362" s="55"/>
      <c r="Q362" s="55"/>
      <c r="R362" s="55"/>
      <c r="S362" s="55"/>
      <c r="T362" s="56"/>
      <c r="U362" s="55"/>
    </row>
    <row r="363" spans="1:21" x14ac:dyDescent="0.2">
      <c r="A363" s="73" t="s">
        <v>319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6"/>
      <c r="P363" s="55"/>
      <c r="Q363" s="55"/>
      <c r="R363" s="55"/>
      <c r="S363" s="55"/>
      <c r="T363" s="56"/>
      <c r="U363" s="55"/>
    </row>
    <row r="364" spans="1:21" x14ac:dyDescent="0.2">
      <c r="A364" s="37" t="s">
        <v>48</v>
      </c>
      <c r="B364" s="39">
        <v>319582</v>
      </c>
      <c r="C364" s="40">
        <v>379667</v>
      </c>
      <c r="D364" s="40">
        <v>3382171</v>
      </c>
      <c r="E364" s="41">
        <v>2936465</v>
      </c>
      <c r="F364" s="40">
        <f t="shared" si="40"/>
        <v>-13.17810364999286</v>
      </c>
      <c r="G364" s="39">
        <v>157775</v>
      </c>
      <c r="H364" s="40">
        <v>157374</v>
      </c>
      <c r="I364" s="40">
        <v>1833039</v>
      </c>
      <c r="J364" s="41">
        <v>1477893</v>
      </c>
      <c r="K364" s="40">
        <f t="shared" si="41"/>
        <v>-19.374710521707396</v>
      </c>
      <c r="L364" s="39">
        <v>174546</v>
      </c>
      <c r="M364" s="40">
        <v>227532</v>
      </c>
      <c r="N364" s="40">
        <v>1593310</v>
      </c>
      <c r="O364" s="41">
        <v>1464149</v>
      </c>
      <c r="P364" s="40">
        <f t="shared" si="42"/>
        <v>-8.1064576259484973</v>
      </c>
      <c r="Q364" s="39">
        <f t="shared" si="43"/>
        <v>332321</v>
      </c>
      <c r="R364" s="40">
        <f t="shared" si="44"/>
        <v>384906</v>
      </c>
      <c r="S364" s="40">
        <f t="shared" si="45"/>
        <v>3426349</v>
      </c>
      <c r="T364" s="41">
        <f t="shared" si="46"/>
        <v>2942042</v>
      </c>
      <c r="U364" s="40">
        <f t="shared" si="47"/>
        <v>-14.134783117539982</v>
      </c>
    </row>
    <row r="365" spans="1:21" x14ac:dyDescent="0.2">
      <c r="A365" s="37" t="s">
        <v>51</v>
      </c>
      <c r="B365" s="39">
        <v>386</v>
      </c>
      <c r="C365" s="40">
        <v>0</v>
      </c>
      <c r="D365" s="40">
        <v>3580</v>
      </c>
      <c r="E365" s="41">
        <v>1098</v>
      </c>
      <c r="F365" s="40">
        <f t="shared" si="40"/>
        <v>-69.32960893854748</v>
      </c>
      <c r="G365" s="39">
        <v>210</v>
      </c>
      <c r="H365" s="40">
        <v>23</v>
      </c>
      <c r="I365" s="40">
        <v>2277</v>
      </c>
      <c r="J365" s="41">
        <v>632</v>
      </c>
      <c r="K365" s="40">
        <f t="shared" si="41"/>
        <v>-72.244180939833115</v>
      </c>
      <c r="L365" s="39">
        <v>151</v>
      </c>
      <c r="M365" s="40">
        <v>0</v>
      </c>
      <c r="N365" s="40">
        <v>1581</v>
      </c>
      <c r="O365" s="41">
        <v>921</v>
      </c>
      <c r="P365" s="40">
        <f t="shared" si="42"/>
        <v>-41.745730550284634</v>
      </c>
      <c r="Q365" s="39">
        <f t="shared" si="43"/>
        <v>361</v>
      </c>
      <c r="R365" s="40">
        <f t="shared" si="44"/>
        <v>23</v>
      </c>
      <c r="S365" s="40">
        <f t="shared" si="45"/>
        <v>3858</v>
      </c>
      <c r="T365" s="41">
        <f t="shared" si="46"/>
        <v>1553</v>
      </c>
      <c r="U365" s="40">
        <f t="shared" si="47"/>
        <v>-59.745982374287202</v>
      </c>
    </row>
    <row r="366" spans="1:21" x14ac:dyDescent="0.2">
      <c r="A366" s="37" t="s">
        <v>52</v>
      </c>
      <c r="B366" s="39">
        <v>509990</v>
      </c>
      <c r="C366" s="40">
        <v>473382</v>
      </c>
      <c r="D366" s="40">
        <v>5361446</v>
      </c>
      <c r="E366" s="41">
        <v>4355906</v>
      </c>
      <c r="F366" s="40">
        <f t="shared" si="40"/>
        <v>-18.755014971707258</v>
      </c>
      <c r="G366" s="39">
        <v>481929</v>
      </c>
      <c r="H366" s="40">
        <v>433278</v>
      </c>
      <c r="I366" s="40">
        <v>5076861</v>
      </c>
      <c r="J366" s="41">
        <v>4219277</v>
      </c>
      <c r="K366" s="40">
        <f t="shared" si="41"/>
        <v>-16.892012603851082</v>
      </c>
      <c r="L366" s="39">
        <v>12461</v>
      </c>
      <c r="M366" s="40">
        <v>15759</v>
      </c>
      <c r="N366" s="40">
        <v>128295</v>
      </c>
      <c r="O366" s="41">
        <v>120804</v>
      </c>
      <c r="P366" s="40">
        <f t="shared" si="42"/>
        <v>-5.8388869402548815</v>
      </c>
      <c r="Q366" s="39">
        <f t="shared" si="43"/>
        <v>494390</v>
      </c>
      <c r="R366" s="40">
        <f t="shared" si="44"/>
        <v>449037</v>
      </c>
      <c r="S366" s="40">
        <f t="shared" si="45"/>
        <v>5205156</v>
      </c>
      <c r="T366" s="41">
        <f t="shared" si="46"/>
        <v>4340081</v>
      </c>
      <c r="U366" s="40">
        <f t="shared" si="47"/>
        <v>-16.619578740771651</v>
      </c>
    </row>
    <row r="367" spans="1:21" x14ac:dyDescent="0.2">
      <c r="A367" s="37" t="s">
        <v>53</v>
      </c>
      <c r="B367" s="39">
        <v>115875</v>
      </c>
      <c r="C367" s="40">
        <v>180156</v>
      </c>
      <c r="D367" s="40">
        <v>1493637</v>
      </c>
      <c r="E367" s="41">
        <v>1268544</v>
      </c>
      <c r="F367" s="40">
        <f t="shared" si="40"/>
        <v>-15.07012748077344</v>
      </c>
      <c r="G367" s="39">
        <v>105037</v>
      </c>
      <c r="H367" s="40">
        <v>168624</v>
      </c>
      <c r="I367" s="40">
        <v>1391659</v>
      </c>
      <c r="J367" s="41">
        <v>1206615</v>
      </c>
      <c r="K367" s="40">
        <f t="shared" si="41"/>
        <v>-13.296648101294931</v>
      </c>
      <c r="L367" s="39">
        <v>13072</v>
      </c>
      <c r="M367" s="40">
        <v>8082</v>
      </c>
      <c r="N367" s="40">
        <v>118451</v>
      </c>
      <c r="O367" s="41">
        <v>83642</v>
      </c>
      <c r="P367" s="40">
        <f t="shared" si="42"/>
        <v>-29.386835062599726</v>
      </c>
      <c r="Q367" s="39">
        <f t="shared" si="43"/>
        <v>118109</v>
      </c>
      <c r="R367" s="40">
        <f t="shared" si="44"/>
        <v>176706</v>
      </c>
      <c r="S367" s="40">
        <f t="shared" si="45"/>
        <v>1510110</v>
      </c>
      <c r="T367" s="41">
        <f t="shared" si="46"/>
        <v>1290257</v>
      </c>
      <c r="U367" s="40">
        <f t="shared" si="47"/>
        <v>-14.558740753984809</v>
      </c>
    </row>
    <row r="368" spans="1:21" x14ac:dyDescent="0.2">
      <c r="A368" s="37" t="s">
        <v>54</v>
      </c>
      <c r="B368" s="39">
        <v>20</v>
      </c>
      <c r="C368" s="40">
        <v>116</v>
      </c>
      <c r="D368" s="40">
        <v>1532</v>
      </c>
      <c r="E368" s="41">
        <v>754</v>
      </c>
      <c r="F368" s="40">
        <f t="shared" si="40"/>
        <v>-50.783289817232379</v>
      </c>
      <c r="G368" s="39">
        <v>151</v>
      </c>
      <c r="H368" s="40">
        <v>161</v>
      </c>
      <c r="I368" s="40">
        <v>2332</v>
      </c>
      <c r="J368" s="41">
        <v>951</v>
      </c>
      <c r="K368" s="40">
        <f t="shared" si="41"/>
        <v>-59.219554030874789</v>
      </c>
      <c r="L368" s="39">
        <v>0</v>
      </c>
      <c r="M368" s="40">
        <v>0</v>
      </c>
      <c r="N368" s="40">
        <v>0</v>
      </c>
      <c r="O368" s="41">
        <v>0</v>
      </c>
      <c r="P368" s="40" t="s">
        <v>283</v>
      </c>
      <c r="Q368" s="39">
        <f t="shared" si="43"/>
        <v>151</v>
      </c>
      <c r="R368" s="40">
        <f t="shared" si="44"/>
        <v>161</v>
      </c>
      <c r="S368" s="40">
        <f t="shared" si="45"/>
        <v>2332</v>
      </c>
      <c r="T368" s="41">
        <f t="shared" si="46"/>
        <v>951</v>
      </c>
      <c r="U368" s="40">
        <f t="shared" si="47"/>
        <v>-59.219554030874789</v>
      </c>
    </row>
    <row r="369" spans="1:21" x14ac:dyDescent="0.2">
      <c r="A369" s="37" t="s">
        <v>55</v>
      </c>
      <c r="B369" s="39">
        <v>38155</v>
      </c>
      <c r="C369" s="40">
        <v>51941</v>
      </c>
      <c r="D369" s="40">
        <v>452309</v>
      </c>
      <c r="E369" s="41">
        <v>331261</v>
      </c>
      <c r="F369" s="40">
        <f t="shared" si="40"/>
        <v>-26.762235551359804</v>
      </c>
      <c r="G369" s="39">
        <v>21897</v>
      </c>
      <c r="H369" s="40">
        <v>36231</v>
      </c>
      <c r="I369" s="40">
        <v>254739</v>
      </c>
      <c r="J369" s="41">
        <v>223349</v>
      </c>
      <c r="K369" s="40">
        <f t="shared" si="41"/>
        <v>-12.322416277052199</v>
      </c>
      <c r="L369" s="39">
        <v>11454</v>
      </c>
      <c r="M369" s="40">
        <v>14228</v>
      </c>
      <c r="N369" s="40">
        <v>204468</v>
      </c>
      <c r="O369" s="41">
        <v>107558</v>
      </c>
      <c r="P369" s="40">
        <f t="shared" si="42"/>
        <v>-47.396169571766734</v>
      </c>
      <c r="Q369" s="39">
        <f t="shared" si="43"/>
        <v>33351</v>
      </c>
      <c r="R369" s="40">
        <f t="shared" si="44"/>
        <v>50459</v>
      </c>
      <c r="S369" s="40">
        <f t="shared" si="45"/>
        <v>459207</v>
      </c>
      <c r="T369" s="41">
        <f t="shared" si="46"/>
        <v>330907</v>
      </c>
      <c r="U369" s="40">
        <f t="shared" si="47"/>
        <v>-27.939469563835047</v>
      </c>
    </row>
    <row r="370" spans="1:21" x14ac:dyDescent="0.2">
      <c r="A370" s="37" t="s">
        <v>56</v>
      </c>
      <c r="B370" s="39">
        <v>108</v>
      </c>
      <c r="C370" s="40">
        <v>28</v>
      </c>
      <c r="D370" s="40">
        <v>296</v>
      </c>
      <c r="E370" s="41">
        <v>272</v>
      </c>
      <c r="F370" s="40">
        <f t="shared" si="40"/>
        <v>-8.1081081081081088</v>
      </c>
      <c r="G370" s="39">
        <v>24</v>
      </c>
      <c r="H370" s="40">
        <v>26</v>
      </c>
      <c r="I370" s="40">
        <v>158</v>
      </c>
      <c r="J370" s="41">
        <v>225</v>
      </c>
      <c r="K370" s="40">
        <f t="shared" si="41"/>
        <v>42.405063291139236</v>
      </c>
      <c r="L370" s="39">
        <v>0</v>
      </c>
      <c r="M370" s="40">
        <v>0</v>
      </c>
      <c r="N370" s="40">
        <v>68</v>
      </c>
      <c r="O370" s="41">
        <v>20</v>
      </c>
      <c r="P370" s="40">
        <f t="shared" si="42"/>
        <v>-70.588235294117652</v>
      </c>
      <c r="Q370" s="39">
        <f t="shared" si="43"/>
        <v>24</v>
      </c>
      <c r="R370" s="40">
        <f t="shared" si="44"/>
        <v>26</v>
      </c>
      <c r="S370" s="40">
        <f t="shared" si="45"/>
        <v>226</v>
      </c>
      <c r="T370" s="41">
        <f t="shared" si="46"/>
        <v>245</v>
      </c>
      <c r="U370" s="40">
        <f t="shared" si="47"/>
        <v>8.4070796460176993</v>
      </c>
    </row>
    <row r="371" spans="1:21" x14ac:dyDescent="0.2">
      <c r="A371" s="37" t="s">
        <v>57</v>
      </c>
      <c r="B371" s="39">
        <v>59755</v>
      </c>
      <c r="C371" s="40">
        <v>68368</v>
      </c>
      <c r="D371" s="40">
        <v>577264</v>
      </c>
      <c r="E371" s="41">
        <v>479740</v>
      </c>
      <c r="F371" s="40">
        <f t="shared" si="40"/>
        <v>-16.894176667867736</v>
      </c>
      <c r="G371" s="39">
        <v>61292</v>
      </c>
      <c r="H371" s="40">
        <v>64372</v>
      </c>
      <c r="I371" s="40">
        <v>562833</v>
      </c>
      <c r="J371" s="41">
        <v>448151</v>
      </c>
      <c r="K371" s="40">
        <f t="shared" si="41"/>
        <v>-20.375848608734739</v>
      </c>
      <c r="L371" s="39">
        <v>2228</v>
      </c>
      <c r="M371" s="40">
        <v>4515</v>
      </c>
      <c r="N371" s="40">
        <v>33656</v>
      </c>
      <c r="O371" s="41">
        <v>28192</v>
      </c>
      <c r="P371" s="40">
        <f t="shared" si="42"/>
        <v>-16.234846684097931</v>
      </c>
      <c r="Q371" s="39">
        <f t="shared" si="43"/>
        <v>63520</v>
      </c>
      <c r="R371" s="40">
        <f t="shared" si="44"/>
        <v>68887</v>
      </c>
      <c r="S371" s="40">
        <f t="shared" si="45"/>
        <v>596489</v>
      </c>
      <c r="T371" s="41">
        <f t="shared" si="46"/>
        <v>476343</v>
      </c>
      <c r="U371" s="40">
        <f t="shared" si="47"/>
        <v>-20.142198766448331</v>
      </c>
    </row>
    <row r="372" spans="1:21" x14ac:dyDescent="0.2">
      <c r="A372" s="37" t="s">
        <v>58</v>
      </c>
      <c r="B372" s="39">
        <v>7642</v>
      </c>
      <c r="C372" s="40">
        <v>10853</v>
      </c>
      <c r="D372" s="40">
        <v>104621</v>
      </c>
      <c r="E372" s="41">
        <v>65880</v>
      </c>
      <c r="F372" s="40">
        <f t="shared" si="40"/>
        <v>-37.029850603607308</v>
      </c>
      <c r="G372" s="39">
        <v>814</v>
      </c>
      <c r="H372" s="40">
        <v>2786</v>
      </c>
      <c r="I372" s="40">
        <v>34477</v>
      </c>
      <c r="J372" s="41">
        <v>22303</v>
      </c>
      <c r="K372" s="40">
        <f t="shared" si="41"/>
        <v>-35.310496852974453</v>
      </c>
      <c r="L372" s="39">
        <v>7897</v>
      </c>
      <c r="M372" s="40">
        <v>5338</v>
      </c>
      <c r="N372" s="40">
        <v>69623</v>
      </c>
      <c r="O372" s="41">
        <v>37697</v>
      </c>
      <c r="P372" s="40">
        <f t="shared" si="42"/>
        <v>-45.855536245206324</v>
      </c>
      <c r="Q372" s="39">
        <f t="shared" si="43"/>
        <v>8711</v>
      </c>
      <c r="R372" s="40">
        <f t="shared" si="44"/>
        <v>8124</v>
      </c>
      <c r="S372" s="40">
        <f t="shared" si="45"/>
        <v>104100</v>
      </c>
      <c r="T372" s="41">
        <f t="shared" si="46"/>
        <v>60000</v>
      </c>
      <c r="U372" s="40">
        <f t="shared" si="47"/>
        <v>-42.363112391930834</v>
      </c>
    </row>
    <row r="373" spans="1:21" x14ac:dyDescent="0.2">
      <c r="A373" s="37" t="s">
        <v>59</v>
      </c>
      <c r="B373" s="39">
        <v>3</v>
      </c>
      <c r="C373" s="40">
        <v>33</v>
      </c>
      <c r="D373" s="40">
        <v>179</v>
      </c>
      <c r="E373" s="41">
        <v>325</v>
      </c>
      <c r="F373" s="40">
        <f t="shared" si="40"/>
        <v>81.564245810055866</v>
      </c>
      <c r="G373" s="39">
        <v>60</v>
      </c>
      <c r="H373" s="40">
        <v>62</v>
      </c>
      <c r="I373" s="40">
        <v>504</v>
      </c>
      <c r="J373" s="41">
        <v>615</v>
      </c>
      <c r="K373" s="40">
        <f t="shared" si="41"/>
        <v>22.023809523809522</v>
      </c>
      <c r="L373" s="39">
        <v>0</v>
      </c>
      <c r="M373" s="40">
        <v>0</v>
      </c>
      <c r="N373" s="40">
        <v>0</v>
      </c>
      <c r="O373" s="41">
        <v>0</v>
      </c>
      <c r="P373" s="40" t="s">
        <v>283</v>
      </c>
      <c r="Q373" s="39">
        <f t="shared" si="43"/>
        <v>60</v>
      </c>
      <c r="R373" s="40">
        <f t="shared" si="44"/>
        <v>62</v>
      </c>
      <c r="S373" s="40">
        <f t="shared" si="45"/>
        <v>504</v>
      </c>
      <c r="T373" s="41">
        <f t="shared" si="46"/>
        <v>615</v>
      </c>
      <c r="U373" s="40">
        <f t="shared" si="47"/>
        <v>22.023809523809522</v>
      </c>
    </row>
    <row r="374" spans="1:21" x14ac:dyDescent="0.2">
      <c r="A374" s="37" t="s">
        <v>50</v>
      </c>
      <c r="B374" s="39">
        <v>95917</v>
      </c>
      <c r="C374" s="40">
        <v>125907</v>
      </c>
      <c r="D374" s="40">
        <v>1159022</v>
      </c>
      <c r="E374" s="41">
        <v>1032853</v>
      </c>
      <c r="F374" s="40">
        <f t="shared" si="40"/>
        <v>-10.885815799872651</v>
      </c>
      <c r="G374" s="39">
        <v>42697</v>
      </c>
      <c r="H374" s="40">
        <v>53428</v>
      </c>
      <c r="I374" s="40">
        <v>667246</v>
      </c>
      <c r="J374" s="41">
        <v>515506</v>
      </c>
      <c r="K374" s="40">
        <f t="shared" si="41"/>
        <v>-22.741237864295925</v>
      </c>
      <c r="L374" s="39">
        <v>51670</v>
      </c>
      <c r="M374" s="40">
        <v>83362</v>
      </c>
      <c r="N374" s="40">
        <v>511143</v>
      </c>
      <c r="O374" s="41">
        <v>531702</v>
      </c>
      <c r="P374" s="40">
        <f t="shared" si="42"/>
        <v>4.022162095538822</v>
      </c>
      <c r="Q374" s="39">
        <f t="shared" si="43"/>
        <v>94367</v>
      </c>
      <c r="R374" s="40">
        <f t="shared" si="44"/>
        <v>136790</v>
      </c>
      <c r="S374" s="40">
        <f t="shared" si="45"/>
        <v>1178389</v>
      </c>
      <c r="T374" s="41">
        <f t="shared" si="46"/>
        <v>1047208</v>
      </c>
      <c r="U374" s="40">
        <f t="shared" si="47"/>
        <v>-11.132232225521452</v>
      </c>
    </row>
    <row r="375" spans="1:21" x14ac:dyDescent="0.2">
      <c r="A375" s="36" t="s">
        <v>291</v>
      </c>
      <c r="B375" s="34">
        <v>1147433</v>
      </c>
      <c r="C375" s="32">
        <v>1290451</v>
      </c>
      <c r="D375" s="32">
        <v>12536057</v>
      </c>
      <c r="E375" s="42">
        <v>10473098</v>
      </c>
      <c r="F375" s="32">
        <f t="shared" si="40"/>
        <v>-16.456203094800863</v>
      </c>
      <c r="G375" s="34">
        <v>871886</v>
      </c>
      <c r="H375" s="32">
        <v>916365</v>
      </c>
      <c r="I375" s="32">
        <v>9826125</v>
      </c>
      <c r="J375" s="42">
        <v>8115517</v>
      </c>
      <c r="K375" s="32">
        <f t="shared" si="41"/>
        <v>-17.408775076645167</v>
      </c>
      <c r="L375" s="34">
        <v>273479</v>
      </c>
      <c r="M375" s="32">
        <v>358816</v>
      </c>
      <c r="N375" s="32">
        <v>2660595</v>
      </c>
      <c r="O375" s="42">
        <v>2374685</v>
      </c>
      <c r="P375" s="32">
        <f t="shared" si="42"/>
        <v>-10.746092509382301</v>
      </c>
      <c r="Q375" s="34">
        <f t="shared" si="43"/>
        <v>1145365</v>
      </c>
      <c r="R375" s="32">
        <f t="shared" si="44"/>
        <v>1275181</v>
      </c>
      <c r="S375" s="32">
        <f t="shared" si="45"/>
        <v>12486720</v>
      </c>
      <c r="T375" s="42">
        <f t="shared" si="46"/>
        <v>10490202</v>
      </c>
      <c r="U375" s="32">
        <f t="shared" si="47"/>
        <v>-15.989130852617823</v>
      </c>
    </row>
    <row r="376" spans="1:21" x14ac:dyDescent="0.2">
      <c r="A376" s="49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6"/>
      <c r="P376" s="55"/>
      <c r="Q376" s="55"/>
      <c r="R376" s="55"/>
      <c r="S376" s="55"/>
      <c r="T376" s="56"/>
      <c r="U376" s="55"/>
    </row>
    <row r="377" spans="1:21" x14ac:dyDescent="0.2">
      <c r="A377" s="49" t="s">
        <v>274</v>
      </c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1"/>
      <c r="P377" s="50"/>
      <c r="Q377" s="50"/>
      <c r="R377" s="50"/>
      <c r="S377" s="50"/>
      <c r="T377" s="51"/>
      <c r="U377" s="50"/>
    </row>
    <row r="378" spans="1:21" x14ac:dyDescent="0.2">
      <c r="A378" s="49" t="s">
        <v>275</v>
      </c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1"/>
      <c r="P378" s="50"/>
      <c r="Q378" s="50"/>
      <c r="R378" s="50"/>
      <c r="S378" s="50"/>
      <c r="T378" s="51"/>
      <c r="U378" s="50"/>
    </row>
    <row r="379" spans="1:21" x14ac:dyDescent="0.2">
      <c r="A379" s="52" t="s">
        <v>276</v>
      </c>
      <c r="B379" s="53">
        <v>52311</v>
      </c>
      <c r="C379" s="53">
        <v>62553</v>
      </c>
      <c r="D379" s="53">
        <v>550138</v>
      </c>
      <c r="E379" s="53">
        <v>522420</v>
      </c>
      <c r="F379" s="53">
        <f t="shared" si="40"/>
        <v>-5.0383721902504464</v>
      </c>
      <c r="G379" s="53">
        <v>52525</v>
      </c>
      <c r="H379" s="53">
        <v>59007</v>
      </c>
      <c r="I379" s="53">
        <v>548202</v>
      </c>
      <c r="J379" s="53">
        <v>521114</v>
      </c>
      <c r="K379" s="53">
        <f t="shared" si="41"/>
        <v>-4.9412442858654293</v>
      </c>
      <c r="L379" s="53">
        <v>1164</v>
      </c>
      <c r="M379" s="53">
        <v>480</v>
      </c>
      <c r="N379" s="53">
        <v>12601</v>
      </c>
      <c r="O379" s="54">
        <v>7019</v>
      </c>
      <c r="P379" s="53">
        <f t="shared" si="42"/>
        <v>-44.298071581620505</v>
      </c>
      <c r="Q379" s="53">
        <f t="shared" si="43"/>
        <v>53689</v>
      </c>
      <c r="R379" s="53">
        <f t="shared" si="44"/>
        <v>59487</v>
      </c>
      <c r="S379" s="53">
        <f t="shared" si="45"/>
        <v>560803</v>
      </c>
      <c r="T379" s="54">
        <f t="shared" si="46"/>
        <v>528133</v>
      </c>
      <c r="U379" s="53">
        <f t="shared" si="47"/>
        <v>-5.8255751128292825</v>
      </c>
    </row>
    <row r="380" spans="1:21" x14ac:dyDescent="0.2">
      <c r="A380" s="49" t="s">
        <v>22</v>
      </c>
      <c r="B380" s="55">
        <v>52311</v>
      </c>
      <c r="C380" s="55">
        <v>62553</v>
      </c>
      <c r="D380" s="55">
        <v>550138</v>
      </c>
      <c r="E380" s="55">
        <v>522420</v>
      </c>
      <c r="F380" s="55">
        <f t="shared" si="40"/>
        <v>-5.0383721902504464</v>
      </c>
      <c r="G380" s="55">
        <v>52525</v>
      </c>
      <c r="H380" s="55">
        <v>59007</v>
      </c>
      <c r="I380" s="55">
        <v>548202</v>
      </c>
      <c r="J380" s="55">
        <v>521114</v>
      </c>
      <c r="K380" s="55">
        <f t="shared" si="41"/>
        <v>-4.9412442858654293</v>
      </c>
      <c r="L380" s="55">
        <v>1164</v>
      </c>
      <c r="M380" s="55">
        <v>480</v>
      </c>
      <c r="N380" s="55">
        <v>12601</v>
      </c>
      <c r="O380" s="56">
        <v>7019</v>
      </c>
      <c r="P380" s="55">
        <f t="shared" si="42"/>
        <v>-44.298071581620505</v>
      </c>
      <c r="Q380" s="55">
        <f t="shared" si="43"/>
        <v>53689</v>
      </c>
      <c r="R380" s="55">
        <f t="shared" si="44"/>
        <v>59487</v>
      </c>
      <c r="S380" s="55">
        <f t="shared" si="45"/>
        <v>560803</v>
      </c>
      <c r="T380" s="56">
        <f t="shared" si="46"/>
        <v>528133</v>
      </c>
      <c r="U380" s="55">
        <f t="shared" si="47"/>
        <v>-5.8255751128292825</v>
      </c>
    </row>
    <row r="381" spans="1:21" x14ac:dyDescent="0.2">
      <c r="A381" s="49" t="s">
        <v>19</v>
      </c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1"/>
      <c r="P381" s="50"/>
      <c r="Q381" s="50"/>
      <c r="R381" s="50"/>
      <c r="S381" s="50"/>
      <c r="T381" s="51"/>
      <c r="U381" s="50"/>
    </row>
    <row r="382" spans="1:21" x14ac:dyDescent="0.2">
      <c r="A382" s="49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1"/>
      <c r="P382" s="50"/>
      <c r="Q382" s="50"/>
      <c r="R382" s="50"/>
      <c r="S382" s="50"/>
      <c r="T382" s="51"/>
      <c r="U382" s="50"/>
    </row>
    <row r="383" spans="1:21" x14ac:dyDescent="0.2">
      <c r="A383" s="73" t="s">
        <v>319</v>
      </c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1"/>
      <c r="P383" s="50"/>
      <c r="Q383" s="50"/>
      <c r="R383" s="50"/>
      <c r="S383" s="50"/>
      <c r="T383" s="51"/>
      <c r="U383" s="50"/>
    </row>
    <row r="384" spans="1:21" x14ac:dyDescent="0.2">
      <c r="A384" s="37" t="s">
        <v>50</v>
      </c>
      <c r="B384" s="39">
        <v>52311</v>
      </c>
      <c r="C384" s="40">
        <v>62553</v>
      </c>
      <c r="D384" s="40">
        <v>550138</v>
      </c>
      <c r="E384" s="41">
        <v>522420</v>
      </c>
      <c r="F384" s="40">
        <f t="shared" si="40"/>
        <v>-5.0383721902504464</v>
      </c>
      <c r="G384" s="39">
        <v>52525</v>
      </c>
      <c r="H384" s="40">
        <v>59007</v>
      </c>
      <c r="I384" s="40">
        <v>548202</v>
      </c>
      <c r="J384" s="41">
        <v>521114</v>
      </c>
      <c r="K384" s="40">
        <f t="shared" si="41"/>
        <v>-4.9412442858654293</v>
      </c>
      <c r="L384" s="39">
        <v>1164</v>
      </c>
      <c r="M384" s="40">
        <v>480</v>
      </c>
      <c r="N384" s="40">
        <v>12601</v>
      </c>
      <c r="O384" s="41">
        <v>7019</v>
      </c>
      <c r="P384" s="40">
        <f t="shared" si="42"/>
        <v>-44.298071581620505</v>
      </c>
      <c r="Q384" s="39">
        <f t="shared" si="43"/>
        <v>53689</v>
      </c>
      <c r="R384" s="40">
        <f t="shared" si="44"/>
        <v>59487</v>
      </c>
      <c r="S384" s="40">
        <f t="shared" si="45"/>
        <v>560803</v>
      </c>
      <c r="T384" s="41">
        <f t="shared" si="46"/>
        <v>528133</v>
      </c>
      <c r="U384" s="40">
        <f t="shared" si="47"/>
        <v>-5.8255751128292825</v>
      </c>
    </row>
    <row r="385" spans="1:21" x14ac:dyDescent="0.2">
      <c r="A385" s="36" t="s">
        <v>69</v>
      </c>
      <c r="B385" s="34">
        <v>52311</v>
      </c>
      <c r="C385" s="32">
        <v>62553</v>
      </c>
      <c r="D385" s="32">
        <v>550138</v>
      </c>
      <c r="E385" s="42">
        <v>522420</v>
      </c>
      <c r="F385" s="32">
        <f t="shared" si="40"/>
        <v>-5.0383721902504464</v>
      </c>
      <c r="G385" s="34">
        <v>52525</v>
      </c>
      <c r="H385" s="32">
        <v>59007</v>
      </c>
      <c r="I385" s="32">
        <v>548202</v>
      </c>
      <c r="J385" s="42">
        <v>521114</v>
      </c>
      <c r="K385" s="32">
        <f t="shared" si="41"/>
        <v>-4.9412442858654293</v>
      </c>
      <c r="L385" s="34">
        <v>1164</v>
      </c>
      <c r="M385" s="32">
        <v>480</v>
      </c>
      <c r="N385" s="32">
        <v>12601</v>
      </c>
      <c r="O385" s="42">
        <v>7019</v>
      </c>
      <c r="P385" s="32">
        <f t="shared" si="42"/>
        <v>-44.298071581620505</v>
      </c>
      <c r="Q385" s="34">
        <f t="shared" si="43"/>
        <v>53689</v>
      </c>
      <c r="R385" s="32">
        <f t="shared" si="44"/>
        <v>59487</v>
      </c>
      <c r="S385" s="32">
        <f t="shared" si="45"/>
        <v>560803</v>
      </c>
      <c r="T385" s="42">
        <f t="shared" si="46"/>
        <v>528133</v>
      </c>
      <c r="U385" s="32">
        <f t="shared" si="47"/>
        <v>-5.8255751128292825</v>
      </c>
    </row>
    <row r="386" spans="1:21" x14ac:dyDescent="0.2">
      <c r="A386" s="49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1"/>
      <c r="P386" s="50"/>
      <c r="Q386" s="50"/>
      <c r="R386" s="50"/>
      <c r="S386" s="50"/>
      <c r="T386" s="51"/>
      <c r="U386" s="50"/>
    </row>
    <row r="387" spans="1:21" x14ac:dyDescent="0.2">
      <c r="A387" s="49" t="s">
        <v>277</v>
      </c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1"/>
      <c r="P387" s="50"/>
      <c r="Q387" s="50"/>
      <c r="R387" s="50"/>
      <c r="S387" s="50"/>
      <c r="T387" s="51"/>
      <c r="U387" s="50"/>
    </row>
    <row r="388" spans="1:21" x14ac:dyDescent="0.2">
      <c r="A388" s="49" t="s">
        <v>278</v>
      </c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1"/>
      <c r="P388" s="50"/>
      <c r="Q388" s="50"/>
      <c r="R388" s="50"/>
      <c r="S388" s="50"/>
      <c r="T388" s="51"/>
      <c r="U388" s="50"/>
    </row>
    <row r="389" spans="1:21" x14ac:dyDescent="0.2">
      <c r="A389" s="52" t="s">
        <v>279</v>
      </c>
      <c r="B389" s="53">
        <v>197</v>
      </c>
      <c r="C389" s="53">
        <v>146</v>
      </c>
      <c r="D389" s="53">
        <v>197</v>
      </c>
      <c r="E389" s="53">
        <v>1298</v>
      </c>
      <c r="F389" s="53">
        <f t="shared" si="40"/>
        <v>558.88324873096451</v>
      </c>
      <c r="G389" s="53">
        <v>21</v>
      </c>
      <c r="H389" s="53">
        <v>30</v>
      </c>
      <c r="I389" s="53">
        <v>21</v>
      </c>
      <c r="J389" s="53">
        <v>1155</v>
      </c>
      <c r="K389" s="53">
        <f t="shared" si="41"/>
        <v>5400</v>
      </c>
      <c r="L389" s="53">
        <v>0</v>
      </c>
      <c r="M389" s="53">
        <v>0</v>
      </c>
      <c r="N389" s="53">
        <v>0</v>
      </c>
      <c r="O389" s="54">
        <v>0</v>
      </c>
      <c r="P389" s="53" t="s">
        <v>283</v>
      </c>
      <c r="Q389" s="53">
        <f t="shared" si="43"/>
        <v>21</v>
      </c>
      <c r="R389" s="53">
        <f t="shared" si="44"/>
        <v>30</v>
      </c>
      <c r="S389" s="53">
        <f t="shared" si="45"/>
        <v>21</v>
      </c>
      <c r="T389" s="54">
        <f t="shared" si="46"/>
        <v>1155</v>
      </c>
      <c r="U389" s="53">
        <f t="shared" si="47"/>
        <v>5400</v>
      </c>
    </row>
    <row r="390" spans="1:21" x14ac:dyDescent="0.2">
      <c r="A390" s="52" t="s">
        <v>280</v>
      </c>
      <c r="B390" s="53">
        <v>50</v>
      </c>
      <c r="C390" s="53">
        <v>151</v>
      </c>
      <c r="D390" s="53">
        <v>50</v>
      </c>
      <c r="E390" s="53">
        <v>474</v>
      </c>
      <c r="F390" s="53">
        <f t="shared" si="40"/>
        <v>848</v>
      </c>
      <c r="G390" s="53">
        <v>6</v>
      </c>
      <c r="H390" s="53">
        <v>211</v>
      </c>
      <c r="I390" s="53">
        <v>6</v>
      </c>
      <c r="J390" s="53">
        <v>503</v>
      </c>
      <c r="K390" s="53">
        <f t="shared" si="41"/>
        <v>8283.3333333333321</v>
      </c>
      <c r="L390" s="53">
        <v>0</v>
      </c>
      <c r="M390" s="53">
        <v>0</v>
      </c>
      <c r="N390" s="53">
        <v>0</v>
      </c>
      <c r="O390" s="54">
        <v>0</v>
      </c>
      <c r="P390" s="53" t="s">
        <v>283</v>
      </c>
      <c r="Q390" s="53">
        <f t="shared" si="43"/>
        <v>6</v>
      </c>
      <c r="R390" s="53">
        <f t="shared" si="44"/>
        <v>211</v>
      </c>
      <c r="S390" s="53">
        <f t="shared" si="45"/>
        <v>6</v>
      </c>
      <c r="T390" s="54">
        <f t="shared" si="46"/>
        <v>503</v>
      </c>
      <c r="U390" s="53">
        <f t="shared" si="47"/>
        <v>8283.3333333333321</v>
      </c>
    </row>
    <row r="391" spans="1:21" x14ac:dyDescent="0.2">
      <c r="A391" s="49" t="s">
        <v>22</v>
      </c>
      <c r="B391" s="55">
        <v>247</v>
      </c>
      <c r="C391" s="55">
        <v>297</v>
      </c>
      <c r="D391" s="55">
        <v>247</v>
      </c>
      <c r="E391" s="55">
        <v>1772</v>
      </c>
      <c r="F391" s="55">
        <f t="shared" si="40"/>
        <v>617.40890688259105</v>
      </c>
      <c r="G391" s="55">
        <v>27</v>
      </c>
      <c r="H391" s="55">
        <v>241</v>
      </c>
      <c r="I391" s="55">
        <v>27</v>
      </c>
      <c r="J391" s="55">
        <v>1658</v>
      </c>
      <c r="K391" s="55">
        <f t="shared" si="41"/>
        <v>6040.7407407407409</v>
      </c>
      <c r="L391" s="55">
        <v>0</v>
      </c>
      <c r="M391" s="55">
        <v>0</v>
      </c>
      <c r="N391" s="55">
        <v>0</v>
      </c>
      <c r="O391" s="56">
        <v>0</v>
      </c>
      <c r="P391" s="55" t="s">
        <v>283</v>
      </c>
      <c r="Q391" s="55">
        <f t="shared" si="43"/>
        <v>27</v>
      </c>
      <c r="R391" s="55">
        <f t="shared" si="44"/>
        <v>241</v>
      </c>
      <c r="S391" s="55">
        <f t="shared" si="45"/>
        <v>27</v>
      </c>
      <c r="T391" s="56">
        <f t="shared" si="46"/>
        <v>1658</v>
      </c>
      <c r="U391" s="55">
        <f t="shared" si="47"/>
        <v>6040.7407407407409</v>
      </c>
    </row>
    <row r="392" spans="1:21" x14ac:dyDescent="0.2">
      <c r="A392" s="49" t="s">
        <v>281</v>
      </c>
      <c r="B392" s="55">
        <v>1633983</v>
      </c>
      <c r="C392" s="55">
        <v>1839046</v>
      </c>
      <c r="D392" s="55">
        <v>18287492</v>
      </c>
      <c r="E392" s="55">
        <v>14539783</v>
      </c>
      <c r="F392" s="55">
        <f t="shared" si="40"/>
        <v>-20.493291261590162</v>
      </c>
      <c r="G392" s="55">
        <v>1341005</v>
      </c>
      <c r="H392" s="55">
        <v>1429928</v>
      </c>
      <c r="I392" s="55">
        <v>15254800</v>
      </c>
      <c r="J392" s="55">
        <v>12195716</v>
      </c>
      <c r="K392" s="55">
        <f t="shared" si="41"/>
        <v>-20.053255368801949</v>
      </c>
      <c r="L392" s="55">
        <v>304487</v>
      </c>
      <c r="M392" s="55">
        <v>384891</v>
      </c>
      <c r="N392" s="55">
        <v>2989318</v>
      </c>
      <c r="O392" s="56">
        <v>2556906</v>
      </c>
      <c r="P392" s="55">
        <f t="shared" si="42"/>
        <v>-14.46523922847954</v>
      </c>
      <c r="Q392" s="55">
        <f t="shared" si="43"/>
        <v>1645492</v>
      </c>
      <c r="R392" s="55">
        <f t="shared" si="44"/>
        <v>1814819</v>
      </c>
      <c r="S392" s="55">
        <f t="shared" si="45"/>
        <v>18244118</v>
      </c>
      <c r="T392" s="56">
        <f t="shared" si="46"/>
        <v>14752622</v>
      </c>
      <c r="U392" s="55">
        <f t="shared" si="47"/>
        <v>-19.13765302329222</v>
      </c>
    </row>
    <row r="393" spans="1:21" x14ac:dyDescent="0.2">
      <c r="A393" s="49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6"/>
      <c r="P393" s="55"/>
      <c r="Q393" s="55"/>
      <c r="R393" s="55"/>
      <c r="S393" s="55"/>
      <c r="T393" s="56"/>
      <c r="U393" s="55"/>
    </row>
    <row r="394" spans="1:21" x14ac:dyDescent="0.2">
      <c r="A394" s="73" t="s">
        <v>319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6"/>
      <c r="P394" s="55"/>
      <c r="Q394" s="55"/>
      <c r="R394" s="55"/>
      <c r="S394" s="55"/>
      <c r="T394" s="56"/>
      <c r="U394" s="55"/>
    </row>
    <row r="395" spans="1:21" x14ac:dyDescent="0.2">
      <c r="A395" s="37" t="s">
        <v>48</v>
      </c>
      <c r="B395" s="39">
        <v>197</v>
      </c>
      <c r="C395" s="40">
        <v>146</v>
      </c>
      <c r="D395" s="40">
        <v>197</v>
      </c>
      <c r="E395" s="41">
        <v>1298</v>
      </c>
      <c r="F395" s="40">
        <f t="shared" si="40"/>
        <v>558.88324873096451</v>
      </c>
      <c r="G395" s="39">
        <v>21</v>
      </c>
      <c r="H395" s="40">
        <v>30</v>
      </c>
      <c r="I395" s="40">
        <v>21</v>
      </c>
      <c r="J395" s="41">
        <v>1155</v>
      </c>
      <c r="K395" s="40">
        <f t="shared" si="41"/>
        <v>5400</v>
      </c>
      <c r="L395" s="39">
        <v>0</v>
      </c>
      <c r="M395" s="40">
        <v>0</v>
      </c>
      <c r="N395" s="40">
        <v>0</v>
      </c>
      <c r="O395" s="41">
        <v>0</v>
      </c>
      <c r="P395" s="40" t="s">
        <v>283</v>
      </c>
      <c r="Q395" s="39">
        <f t="shared" si="43"/>
        <v>21</v>
      </c>
      <c r="R395" s="40">
        <f t="shared" si="44"/>
        <v>30</v>
      </c>
      <c r="S395" s="40">
        <f t="shared" si="45"/>
        <v>21</v>
      </c>
      <c r="T395" s="41">
        <f t="shared" si="46"/>
        <v>1155</v>
      </c>
      <c r="U395" s="40">
        <f t="shared" si="47"/>
        <v>5400</v>
      </c>
    </row>
    <row r="396" spans="1:21" x14ac:dyDescent="0.2">
      <c r="A396" s="37" t="s">
        <v>50</v>
      </c>
      <c r="B396" s="39">
        <v>50</v>
      </c>
      <c r="C396" s="40">
        <v>151</v>
      </c>
      <c r="D396" s="40">
        <v>50</v>
      </c>
      <c r="E396" s="41">
        <v>474</v>
      </c>
      <c r="F396" s="40">
        <f t="shared" ref="F396:F408" si="48">(E396-D396)/D396*100</f>
        <v>848</v>
      </c>
      <c r="G396" s="39">
        <v>6</v>
      </c>
      <c r="H396" s="40">
        <v>211</v>
      </c>
      <c r="I396" s="40">
        <v>6</v>
      </c>
      <c r="J396" s="41">
        <v>503</v>
      </c>
      <c r="K396" s="40">
        <f t="shared" ref="K396:K408" si="49">(J396-I396)/I396*100</f>
        <v>8283.3333333333321</v>
      </c>
      <c r="L396" s="39">
        <v>0</v>
      </c>
      <c r="M396" s="40">
        <v>0</v>
      </c>
      <c r="N396" s="40">
        <v>0</v>
      </c>
      <c r="O396" s="41">
        <v>0</v>
      </c>
      <c r="P396" s="40" t="s">
        <v>283</v>
      </c>
      <c r="Q396" s="39">
        <f t="shared" si="43"/>
        <v>6</v>
      </c>
      <c r="R396" s="40">
        <f t="shared" si="44"/>
        <v>211</v>
      </c>
      <c r="S396" s="40">
        <f t="shared" si="45"/>
        <v>6</v>
      </c>
      <c r="T396" s="41">
        <f t="shared" si="46"/>
        <v>503</v>
      </c>
      <c r="U396" s="40">
        <f t="shared" ref="U396:U408" si="50">(T396-S396)/S396*100</f>
        <v>8283.3333333333321</v>
      </c>
    </row>
    <row r="397" spans="1:21" x14ac:dyDescent="0.2">
      <c r="A397" s="36" t="s">
        <v>70</v>
      </c>
      <c r="B397" s="34">
        <v>247</v>
      </c>
      <c r="C397" s="32">
        <v>297</v>
      </c>
      <c r="D397" s="32">
        <v>247</v>
      </c>
      <c r="E397" s="42">
        <v>1772</v>
      </c>
      <c r="F397" s="32">
        <f t="shared" si="48"/>
        <v>617.40890688259105</v>
      </c>
      <c r="G397" s="34">
        <v>27</v>
      </c>
      <c r="H397" s="32">
        <v>241</v>
      </c>
      <c r="I397" s="32">
        <v>27</v>
      </c>
      <c r="J397" s="42">
        <v>1658</v>
      </c>
      <c r="K397" s="32">
        <f t="shared" si="49"/>
        <v>6040.7407407407409</v>
      </c>
      <c r="L397" s="34">
        <v>0</v>
      </c>
      <c r="M397" s="32">
        <v>0</v>
      </c>
      <c r="N397" s="32">
        <v>0</v>
      </c>
      <c r="O397" s="42">
        <v>0</v>
      </c>
      <c r="P397" s="32" t="s">
        <v>283</v>
      </c>
      <c r="Q397" s="34">
        <f t="shared" ref="Q397:Q408" si="51">G397+L397</f>
        <v>27</v>
      </c>
      <c r="R397" s="32">
        <f t="shared" ref="R397:R408" si="52">H397+M397</f>
        <v>241</v>
      </c>
      <c r="S397" s="32">
        <f t="shared" ref="S397:S408" si="53">I397+N397</f>
        <v>27</v>
      </c>
      <c r="T397" s="42">
        <f t="shared" ref="T397:T408" si="54">J397+O397</f>
        <v>1658</v>
      </c>
      <c r="U397" s="32">
        <f t="shared" si="50"/>
        <v>6040.7407407407409</v>
      </c>
    </row>
    <row r="398" spans="1:21" x14ac:dyDescent="0.2">
      <c r="A398" s="36" t="s">
        <v>20</v>
      </c>
      <c r="B398" s="34">
        <v>1633983</v>
      </c>
      <c r="C398" s="32">
        <v>1839046</v>
      </c>
      <c r="D398" s="32">
        <v>18287492</v>
      </c>
      <c r="E398" s="42">
        <v>14539783</v>
      </c>
      <c r="F398" s="32">
        <f t="shared" si="48"/>
        <v>-20.493291261590162</v>
      </c>
      <c r="G398" s="34">
        <v>1341005</v>
      </c>
      <c r="H398" s="32">
        <v>1429928</v>
      </c>
      <c r="I398" s="32">
        <v>15254800</v>
      </c>
      <c r="J398" s="42">
        <v>12195716</v>
      </c>
      <c r="K398" s="32">
        <f t="shared" si="49"/>
        <v>-20.053255368801949</v>
      </c>
      <c r="L398" s="34">
        <v>304487</v>
      </c>
      <c r="M398" s="32">
        <v>384891</v>
      </c>
      <c r="N398" s="32">
        <v>2989318</v>
      </c>
      <c r="O398" s="42">
        <v>2556906</v>
      </c>
      <c r="P398" s="32">
        <f t="shared" ref="P398:P408" si="55">(O398-N398)/N398*100</f>
        <v>-14.46523922847954</v>
      </c>
      <c r="Q398" s="34">
        <f t="shared" si="51"/>
        <v>1645492</v>
      </c>
      <c r="R398" s="32">
        <f t="shared" si="52"/>
        <v>1814819</v>
      </c>
      <c r="S398" s="32">
        <f t="shared" si="53"/>
        <v>18244118</v>
      </c>
      <c r="T398" s="42">
        <f t="shared" si="54"/>
        <v>14752622</v>
      </c>
      <c r="U398" s="32">
        <f t="shared" si="50"/>
        <v>-19.13765302329222</v>
      </c>
    </row>
    <row r="399" spans="1:21" x14ac:dyDescent="0.2">
      <c r="A399" s="60"/>
      <c r="B399" s="58"/>
      <c r="C399" s="74"/>
      <c r="D399" s="74"/>
      <c r="E399" s="74"/>
      <c r="F399" s="74"/>
      <c r="G399" s="58"/>
      <c r="H399" s="55"/>
      <c r="I399" s="55"/>
      <c r="J399" s="55"/>
      <c r="K399" s="74"/>
      <c r="L399" s="58"/>
      <c r="M399" s="55"/>
      <c r="N399" s="55"/>
      <c r="O399" s="59"/>
      <c r="P399" s="74"/>
      <c r="Q399" s="58"/>
      <c r="R399" s="55"/>
      <c r="S399" s="55"/>
      <c r="T399" s="59"/>
      <c r="U399" s="74"/>
    </row>
    <row r="400" spans="1:21" x14ac:dyDescent="0.2">
      <c r="A400" s="60" t="s">
        <v>21</v>
      </c>
      <c r="B400" s="79"/>
      <c r="C400" s="80"/>
      <c r="D400" s="80"/>
      <c r="E400" s="80"/>
      <c r="F400" s="80"/>
      <c r="G400" s="79"/>
      <c r="H400" s="50"/>
      <c r="I400" s="50"/>
      <c r="J400" s="50"/>
      <c r="K400" s="80"/>
      <c r="L400" s="79"/>
      <c r="M400" s="50"/>
      <c r="N400" s="50"/>
      <c r="O400" s="84"/>
      <c r="P400" s="80"/>
      <c r="Q400" s="79"/>
      <c r="R400" s="50"/>
      <c r="S400" s="50"/>
      <c r="T400" s="84"/>
      <c r="U400" s="80"/>
    </row>
    <row r="401" spans="1:21" x14ac:dyDescent="0.2">
      <c r="A401" s="57" t="s">
        <v>282</v>
      </c>
      <c r="B401" s="81">
        <v>246</v>
      </c>
      <c r="C401" s="82">
        <v>407</v>
      </c>
      <c r="D401" s="82">
        <v>5242</v>
      </c>
      <c r="E401" s="82">
        <v>2707</v>
      </c>
      <c r="F401" s="82">
        <f t="shared" si="48"/>
        <v>-48.359404807325447</v>
      </c>
      <c r="G401" s="81">
        <v>64</v>
      </c>
      <c r="H401" s="53">
        <v>0</v>
      </c>
      <c r="I401" s="53">
        <v>1018</v>
      </c>
      <c r="J401" s="53">
        <v>-27</v>
      </c>
      <c r="K401" s="82">
        <f t="shared" si="49"/>
        <v>-102.65225933202358</v>
      </c>
      <c r="L401" s="81">
        <v>197</v>
      </c>
      <c r="M401" s="53">
        <v>372</v>
      </c>
      <c r="N401" s="53">
        <v>4631</v>
      </c>
      <c r="O401" s="85">
        <v>2629</v>
      </c>
      <c r="P401" s="82">
        <f t="shared" si="55"/>
        <v>-43.230403800475059</v>
      </c>
      <c r="Q401" s="81">
        <f t="shared" si="51"/>
        <v>261</v>
      </c>
      <c r="R401" s="53">
        <f t="shared" si="52"/>
        <v>372</v>
      </c>
      <c r="S401" s="53">
        <f t="shared" si="53"/>
        <v>5649</v>
      </c>
      <c r="T401" s="85">
        <f t="shared" si="54"/>
        <v>2602</v>
      </c>
      <c r="U401" s="82">
        <f t="shared" si="50"/>
        <v>-53.938750221278099</v>
      </c>
    </row>
    <row r="402" spans="1:21" x14ac:dyDescent="0.2">
      <c r="A402" s="60" t="s">
        <v>22</v>
      </c>
      <c r="B402" s="58">
        <v>246</v>
      </c>
      <c r="C402" s="74">
        <v>407</v>
      </c>
      <c r="D402" s="74">
        <v>5242</v>
      </c>
      <c r="E402" s="74">
        <v>2707</v>
      </c>
      <c r="F402" s="74">
        <f t="shared" si="48"/>
        <v>-48.359404807325447</v>
      </c>
      <c r="G402" s="58">
        <v>64</v>
      </c>
      <c r="H402" s="55">
        <v>0</v>
      </c>
      <c r="I402" s="55">
        <v>1018</v>
      </c>
      <c r="J402" s="55">
        <v>-27</v>
      </c>
      <c r="K402" s="74">
        <f t="shared" si="49"/>
        <v>-102.65225933202358</v>
      </c>
      <c r="L402" s="58">
        <v>197</v>
      </c>
      <c r="M402" s="55">
        <v>372</v>
      </c>
      <c r="N402" s="55">
        <v>4631</v>
      </c>
      <c r="O402" s="59">
        <v>2629</v>
      </c>
      <c r="P402" s="74">
        <f t="shared" si="55"/>
        <v>-43.230403800475059</v>
      </c>
      <c r="Q402" s="58">
        <f t="shared" si="51"/>
        <v>261</v>
      </c>
      <c r="R402" s="55">
        <f t="shared" si="52"/>
        <v>372</v>
      </c>
      <c r="S402" s="55">
        <f t="shared" si="53"/>
        <v>5649</v>
      </c>
      <c r="T402" s="59">
        <f t="shared" si="54"/>
        <v>2602</v>
      </c>
      <c r="U402" s="74">
        <f t="shared" si="50"/>
        <v>-53.938750221278099</v>
      </c>
    </row>
    <row r="403" spans="1:21" x14ac:dyDescent="0.2">
      <c r="A403" s="60" t="s">
        <v>284</v>
      </c>
      <c r="B403" s="58">
        <f>+B176+B230+B264+B361+B380+B391+B402</f>
        <v>2049074</v>
      </c>
      <c r="C403" s="74">
        <f>+C176+C230+C264+C361+C380+C391+C402</f>
        <v>2206261</v>
      </c>
      <c r="D403" s="74">
        <f>+D176+D230+D264+D361+D380+D391+D402</f>
        <v>22187980</v>
      </c>
      <c r="E403" s="74">
        <f>+E176+E230+E264+E361+E380+E391+E402</f>
        <v>17319688</v>
      </c>
      <c r="F403" s="74">
        <f t="shared" si="48"/>
        <v>-21.941123076548656</v>
      </c>
      <c r="G403" s="58">
        <f>+G176+G230+G264+G361+G380+G391+G402</f>
        <v>1650812</v>
      </c>
      <c r="H403" s="74">
        <f>+H176+H230+H264+H361+H380+H391+H402</f>
        <v>1732817</v>
      </c>
      <c r="I403" s="74">
        <f>+I176+I230+I264+I361+I380+I391+I402</f>
        <v>18190735</v>
      </c>
      <c r="J403" s="74">
        <f>+J176+J230+J264+J361+J380+J391+J402</f>
        <v>14407053</v>
      </c>
      <c r="K403" s="74">
        <f t="shared" si="49"/>
        <v>-20.800050135412341</v>
      </c>
      <c r="L403" s="58">
        <f>+L176+L230+L264+L361+L380+L391+L402</f>
        <v>384546</v>
      </c>
      <c r="M403" s="74">
        <f>+M176+M230+M264+M361+M380+M391+M402</f>
        <v>463109</v>
      </c>
      <c r="N403" s="74">
        <f>+N176+N230+N264+N361+N380+N391+N402</f>
        <v>4004311</v>
      </c>
      <c r="O403" s="59">
        <f>+O176+O230+O264+O361+O380+O391+O402</f>
        <v>3199888</v>
      </c>
      <c r="P403" s="74">
        <f t="shared" si="55"/>
        <v>-20.088924161984419</v>
      </c>
      <c r="Q403" s="58">
        <f t="shared" si="51"/>
        <v>2035358</v>
      </c>
      <c r="R403" s="74">
        <f t="shared" si="52"/>
        <v>2195926</v>
      </c>
      <c r="S403" s="74">
        <f t="shared" si="53"/>
        <v>22195046</v>
      </c>
      <c r="T403" s="59">
        <f t="shared" si="54"/>
        <v>17606941</v>
      </c>
      <c r="U403" s="74">
        <f t="shared" si="50"/>
        <v>-20.671752606414966</v>
      </c>
    </row>
    <row r="404" spans="1:21" x14ac:dyDescent="0.2">
      <c r="A404" s="75"/>
      <c r="B404" s="83"/>
      <c r="C404" s="76"/>
      <c r="D404" s="76"/>
      <c r="E404" s="76"/>
      <c r="F404" s="76"/>
      <c r="G404" s="83"/>
      <c r="H404" s="76"/>
      <c r="I404" s="76"/>
      <c r="J404" s="76"/>
      <c r="K404" s="76"/>
      <c r="L404" s="83"/>
      <c r="M404" s="76"/>
      <c r="N404" s="76"/>
      <c r="O404" s="86"/>
      <c r="P404" s="76"/>
      <c r="Q404" s="83"/>
      <c r="R404" s="76"/>
      <c r="S404" s="76"/>
      <c r="T404" s="86"/>
      <c r="U404" s="76"/>
    </row>
    <row r="405" spans="1:21" x14ac:dyDescent="0.2">
      <c r="A405" s="77" t="s">
        <v>319</v>
      </c>
      <c r="B405" s="83"/>
      <c r="C405" s="76"/>
      <c r="D405" s="76"/>
      <c r="E405" s="76"/>
      <c r="F405" s="76"/>
      <c r="G405" s="83"/>
      <c r="K405" s="76"/>
      <c r="L405" s="83"/>
      <c r="O405" s="86"/>
      <c r="P405" s="76"/>
      <c r="Q405" s="83"/>
      <c r="T405" s="86"/>
      <c r="U405" s="76"/>
    </row>
    <row r="406" spans="1:21" x14ac:dyDescent="0.2">
      <c r="A406" s="37" t="s">
        <v>48</v>
      </c>
      <c r="B406" s="39">
        <v>246</v>
      </c>
      <c r="C406" s="40">
        <v>407</v>
      </c>
      <c r="D406" s="40">
        <v>5242</v>
      </c>
      <c r="E406" s="41">
        <v>2707</v>
      </c>
      <c r="F406" s="40">
        <f t="shared" si="48"/>
        <v>-48.359404807325447</v>
      </c>
      <c r="G406" s="39">
        <v>64</v>
      </c>
      <c r="H406" s="40">
        <v>0</v>
      </c>
      <c r="I406" s="40">
        <v>1018</v>
      </c>
      <c r="J406" s="44">
        <v>-27</v>
      </c>
      <c r="K406" s="40">
        <f t="shared" si="49"/>
        <v>-102.65225933202358</v>
      </c>
      <c r="L406" s="39">
        <v>197</v>
      </c>
      <c r="M406" s="40">
        <v>372</v>
      </c>
      <c r="N406" s="40">
        <v>4631</v>
      </c>
      <c r="O406" s="41">
        <v>2629</v>
      </c>
      <c r="P406" s="40">
        <f t="shared" si="55"/>
        <v>-43.230403800475059</v>
      </c>
      <c r="Q406" s="39">
        <f t="shared" si="51"/>
        <v>261</v>
      </c>
      <c r="R406" s="40">
        <f t="shared" si="52"/>
        <v>372</v>
      </c>
      <c r="S406" s="40">
        <f t="shared" si="53"/>
        <v>5649</v>
      </c>
      <c r="T406" s="41">
        <f t="shared" si="54"/>
        <v>2602</v>
      </c>
      <c r="U406" s="40">
        <f t="shared" si="50"/>
        <v>-53.938750221278099</v>
      </c>
    </row>
    <row r="407" spans="1:21" x14ac:dyDescent="0.2">
      <c r="A407" s="36" t="s">
        <v>71</v>
      </c>
      <c r="B407" s="34">
        <v>246</v>
      </c>
      <c r="C407" s="32">
        <v>407</v>
      </c>
      <c r="D407" s="32">
        <v>5242</v>
      </c>
      <c r="E407" s="42">
        <v>2707</v>
      </c>
      <c r="F407" s="32">
        <f t="shared" si="48"/>
        <v>-48.359404807325447</v>
      </c>
      <c r="G407" s="34">
        <v>64</v>
      </c>
      <c r="H407" s="32">
        <v>0</v>
      </c>
      <c r="I407" s="32">
        <v>1018</v>
      </c>
      <c r="J407" s="42">
        <v>-27</v>
      </c>
      <c r="K407" s="32">
        <f t="shared" si="49"/>
        <v>-102.65225933202358</v>
      </c>
      <c r="L407" s="34">
        <v>197</v>
      </c>
      <c r="M407" s="32">
        <v>372</v>
      </c>
      <c r="N407" s="32">
        <v>4631</v>
      </c>
      <c r="O407" s="42">
        <v>2629</v>
      </c>
      <c r="P407" s="32">
        <f t="shared" si="55"/>
        <v>-43.230403800475059</v>
      </c>
      <c r="Q407" s="34">
        <f t="shared" si="51"/>
        <v>261</v>
      </c>
      <c r="R407" s="32">
        <f t="shared" si="52"/>
        <v>372</v>
      </c>
      <c r="S407" s="32">
        <f t="shared" si="53"/>
        <v>5649</v>
      </c>
      <c r="T407" s="42">
        <f t="shared" si="54"/>
        <v>2602</v>
      </c>
      <c r="U407" s="32">
        <f t="shared" si="50"/>
        <v>-53.938750221278099</v>
      </c>
    </row>
    <row r="408" spans="1:21" x14ac:dyDescent="0.2">
      <c r="A408" s="38" t="s">
        <v>284</v>
      </c>
      <c r="B408" s="35">
        <f>+B329+B348+B353+B365+B372+B383+B396+B399+B403+B407</f>
        <v>2057453</v>
      </c>
      <c r="C408" s="33">
        <f t="shared" ref="C408:O408" si="56">+C329+C348+C353+C365+C372+C383+C396+C399+C403+C407</f>
        <v>2217698</v>
      </c>
      <c r="D408" s="33">
        <f t="shared" si="56"/>
        <v>22302149</v>
      </c>
      <c r="E408" s="43">
        <f t="shared" si="56"/>
        <v>17390006</v>
      </c>
      <c r="F408" s="33">
        <f t="shared" si="48"/>
        <v>-22.025424545410399</v>
      </c>
      <c r="G408" s="35">
        <f t="shared" si="56"/>
        <v>1651981</v>
      </c>
      <c r="H408" s="33">
        <f t="shared" si="56"/>
        <v>1735921</v>
      </c>
      <c r="I408" s="33">
        <f t="shared" si="56"/>
        <v>18229636</v>
      </c>
      <c r="J408" s="43">
        <f t="shared" si="56"/>
        <v>14431054</v>
      </c>
      <c r="K408" s="33">
        <f t="shared" si="49"/>
        <v>-20.837399057227472</v>
      </c>
      <c r="L408" s="35">
        <f t="shared" si="56"/>
        <v>392791</v>
      </c>
      <c r="M408" s="33">
        <f t="shared" si="56"/>
        <v>468819</v>
      </c>
      <c r="N408" s="33">
        <f t="shared" si="56"/>
        <v>4080146</v>
      </c>
      <c r="O408" s="43">
        <f t="shared" si="56"/>
        <v>3241135</v>
      </c>
      <c r="P408" s="33">
        <f t="shared" si="55"/>
        <v>-20.563259255918783</v>
      </c>
      <c r="Q408" s="35">
        <f t="shared" si="51"/>
        <v>2044772</v>
      </c>
      <c r="R408" s="33">
        <f t="shared" si="52"/>
        <v>2204740</v>
      </c>
      <c r="S408" s="33">
        <f t="shared" si="53"/>
        <v>22309782</v>
      </c>
      <c r="T408" s="43">
        <f t="shared" si="54"/>
        <v>17672189</v>
      </c>
      <c r="U408" s="33">
        <f t="shared" si="50"/>
        <v>-20.787262735243221</v>
      </c>
    </row>
    <row r="410" spans="1:21" x14ac:dyDescent="0.2">
      <c r="A410" s="78" t="s">
        <v>318</v>
      </c>
    </row>
  </sheetData>
  <mergeCells count="24">
    <mergeCell ref="Q6:R6"/>
    <mergeCell ref="S6:T6"/>
    <mergeCell ref="N6:O6"/>
    <mergeCell ref="B6:C6"/>
    <mergeCell ref="D6:E6"/>
    <mergeCell ref="G6:H6"/>
    <mergeCell ref="I6:J6"/>
    <mergeCell ref="L6:M6"/>
    <mergeCell ref="A1:U1"/>
    <mergeCell ref="A2:U2"/>
    <mergeCell ref="Q4:T4"/>
    <mergeCell ref="Q5:R5"/>
    <mergeCell ref="S5:T5"/>
    <mergeCell ref="A4:A5"/>
    <mergeCell ref="B4:E4"/>
    <mergeCell ref="G4:J4"/>
    <mergeCell ref="L4:O4"/>
    <mergeCell ref="B5:C5"/>
    <mergeCell ref="D5:E5"/>
    <mergeCell ref="G5:H5"/>
    <mergeCell ref="I5:J5"/>
    <mergeCell ref="L5:M5"/>
    <mergeCell ref="N5:O5"/>
    <mergeCell ref="A3:U3"/>
  </mergeCells>
  <printOptions gridLines="1"/>
  <pageMargins left="0.23622047244094491" right="0.23622047244094491" top="0.74803149606299213" bottom="0.74803149606299213" header="0.31496062992125984" footer="0.31496062992125984"/>
  <pageSetup scale="79" orientation="landscape" r:id="rId1"/>
  <rowBreaks count="8" manualBreakCount="8">
    <brk id="36" max="16383" man="1"/>
    <brk id="97" max="12" man="1"/>
    <brk id="123" max="16383" man="1"/>
    <brk id="186" max="16383" man="1"/>
    <brk id="240" max="16383" man="1"/>
    <brk id="275" max="16383" man="1"/>
    <brk id="310" max="16383" man="1"/>
    <brk id="348" max="16383" man="1"/>
  </rowBreaks>
  <ignoredErrors>
    <ignoredError sqref="L403:O403 B403:E403 G403:J40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Report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2021-02-08T11:28:40Z</dcterms:created>
  <dcterms:modified xsi:type="dcterms:W3CDTF">2021-02-11T10:30:05Z</dcterms:modified>
</cp:coreProperties>
</file>